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Defensoria\Desktop\MONITOREOS\MONITOREOS 2026\MARZO 2026\FEDERACIÓN PROVINCIAL DE CHIMBORAZO\"/>
    </mc:Choice>
  </mc:AlternateContent>
  <xr:revisionPtr revIDLastSave="0" documentId="13_ncr:1_{2CA57548-8CD1-4D7C-9FF9-D6D0D4AD18C6}" xr6:coauthVersionLast="47" xr6:coauthVersionMax="47" xr10:uidLastSave="{00000000-0000-0000-0000-000000000000}"/>
  <bookViews>
    <workbookView xWindow="-120" yWindow="-120" windowWidth="20730" windowHeight="11160" tabRatio="894" firstSheet="1" activeTab="1" xr2:uid="{00000000-000D-0000-FFFF-FFFF00000000}"/>
  </bookViews>
  <sheets>
    <sheet name="Modelo de monitoreo" sheetId="2" state="hidden" r:id="rId1"/>
    <sheet name="Entidades obligadas (general)" sheetId="3" r:id="rId2"/>
    <sheet name="M. Economía y Finanzas" sheetId="4" r:id="rId3"/>
    <sheet name="M. Energía y Minas" sheetId="5" r:id="rId4"/>
    <sheet name="Empresas públicas" sheetId="13" r:id="rId5"/>
    <sheet name="GAD" sheetId="8" r:id="rId6"/>
    <sheet name="Consejo de la Judicatura" sheetId="6" r:id="rId7"/>
    <sheet name="Corte Constitucional" sheetId="16" r:id="rId8"/>
    <sheet name="FTCS" sheetId="7" r:id="rId9"/>
    <sheet name="Tribunal C. Electoral" sheetId="18" r:id="rId10"/>
    <sheet name="Partidos y organizac. políticas" sheetId="12" r:id="rId11"/>
    <sheet name="IEES" sheetId="14" r:id="rId12"/>
    <sheet name="Banco Central del Ecuador" sheetId="9" r:id="rId13"/>
    <sheet name="Consejo Nac. Electoral" sheetId="11" r:id="rId14"/>
    <sheet name="Asamblea Nacional" sheetId="10" r:id="rId15"/>
    <sheet name="Criterios de evaluación" sheetId="1" r:id="rId16"/>
  </sheets>
  <definedNames>
    <definedName name="_Hlk167310469" localSheetId="15">'Criterios de evaluación'!$B$19</definedName>
    <definedName name="_xlnm.Print_Area" localSheetId="1">'Entidades obligadas (general)'!$A$1:$I$40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 uri="GoogleSheetsCustomDataVersion2">
      <go:sheetsCustomData xmlns:go="http://customooxmlschemas.google.com/" r:id="rId19" roundtripDataChecksum="pAjtGwdBC2ALLz6WlilNpLqM4MdY28sGf33yV9Z7Nfk="/>
    </ext>
  </extLst>
</workbook>
</file>

<file path=xl/calcChain.xml><?xml version="1.0" encoding="utf-8"?>
<calcChain xmlns="http://schemas.openxmlformats.org/spreadsheetml/2006/main">
  <c r="G37" i="10" l="1"/>
  <c r="G38" i="10" s="1"/>
  <c r="F37" i="10"/>
  <c r="F38" i="10" s="1"/>
  <c r="E37" i="10"/>
  <c r="E38" i="10" s="1"/>
  <c r="D37" i="10"/>
  <c r="D38" i="10" s="1"/>
  <c r="G37" i="11"/>
  <c r="G38" i="11" s="1"/>
  <c r="F37" i="11"/>
  <c r="F38" i="11" s="1"/>
  <c r="E37" i="11"/>
  <c r="E38" i="11" s="1"/>
  <c r="D37" i="11"/>
  <c r="D38" i="11" s="1"/>
  <c r="G37" i="9"/>
  <c r="G38" i="9" s="1"/>
  <c r="F37" i="9"/>
  <c r="F38" i="9" s="1"/>
  <c r="E37" i="9"/>
  <c r="E38" i="9" s="1"/>
  <c r="D37" i="9"/>
  <c r="D38" i="9" s="1"/>
  <c r="G38" i="14"/>
  <c r="C40" i="14" s="1"/>
  <c r="G37" i="14"/>
  <c r="F37" i="14"/>
  <c r="F38" i="14" s="1"/>
  <c r="E37" i="14"/>
  <c r="E38" i="14" s="1"/>
  <c r="D37" i="14"/>
  <c r="D38" i="14" s="1"/>
  <c r="G37" i="12"/>
  <c r="G38" i="12" s="1"/>
  <c r="F37" i="12"/>
  <c r="F38" i="12" s="1"/>
  <c r="E37" i="12"/>
  <c r="E38" i="12" s="1"/>
  <c r="D37" i="12"/>
  <c r="D38" i="12" s="1"/>
  <c r="G37" i="18"/>
  <c r="G38" i="18" s="1"/>
  <c r="F37" i="18"/>
  <c r="F38" i="18" s="1"/>
  <c r="E37" i="18"/>
  <c r="E38" i="18" s="1"/>
  <c r="D37" i="18"/>
  <c r="D38" i="18" s="1"/>
  <c r="G38" i="7"/>
  <c r="C40" i="7" s="1"/>
  <c r="G37" i="7"/>
  <c r="F37" i="7"/>
  <c r="F38" i="7" s="1"/>
  <c r="E37" i="7"/>
  <c r="E38" i="7" s="1"/>
  <c r="D37" i="7"/>
  <c r="D38" i="7" s="1"/>
  <c r="G37" i="16"/>
  <c r="G38" i="16" s="1"/>
  <c r="F37" i="16"/>
  <c r="F38" i="16" s="1"/>
  <c r="E37" i="16"/>
  <c r="E38" i="16" s="1"/>
  <c r="D37" i="16"/>
  <c r="D38" i="16" s="1"/>
  <c r="G38" i="6"/>
  <c r="G37" i="6"/>
  <c r="F37" i="6"/>
  <c r="F38" i="6" s="1"/>
  <c r="E37" i="6"/>
  <c r="E38" i="6" s="1"/>
  <c r="D37" i="6"/>
  <c r="D38" i="6" s="1"/>
  <c r="G37" i="8"/>
  <c r="G38" i="8" s="1"/>
  <c r="F37" i="8"/>
  <c r="F38" i="8" s="1"/>
  <c r="E37" i="8"/>
  <c r="E38" i="8" s="1"/>
  <c r="D37" i="8"/>
  <c r="D38" i="8" s="1"/>
  <c r="G37" i="13"/>
  <c r="G38" i="13" s="1"/>
  <c r="F37" i="13"/>
  <c r="F38" i="13" s="1"/>
  <c r="E37" i="13"/>
  <c r="E38" i="13" s="1"/>
  <c r="D37" i="13"/>
  <c r="D38" i="13" s="1"/>
  <c r="G37" i="5"/>
  <c r="G38" i="5" s="1"/>
  <c r="F37" i="5"/>
  <c r="F38" i="5" s="1"/>
  <c r="E37" i="5"/>
  <c r="E38" i="5" s="1"/>
  <c r="D37" i="5"/>
  <c r="D38" i="5" s="1"/>
  <c r="G37" i="4"/>
  <c r="G38" i="4" s="1"/>
  <c r="C40" i="4" s="1"/>
  <c r="F37" i="4"/>
  <c r="F38" i="4" s="1"/>
  <c r="E37" i="4"/>
  <c r="E38" i="4" s="1"/>
  <c r="D37" i="4"/>
  <c r="D38" i="4" s="1"/>
  <c r="G53" i="10"/>
  <c r="G54" i="10" s="1"/>
  <c r="G49" i="11"/>
  <c r="G50" i="11" s="1"/>
  <c r="G46" i="9"/>
  <c r="G45" i="9"/>
  <c r="G45" i="14"/>
  <c r="G46" i="14" s="1"/>
  <c r="G45" i="12"/>
  <c r="G46" i="12" s="1"/>
  <c r="G45" i="18"/>
  <c r="G46" i="18" s="1"/>
  <c r="G45" i="7"/>
  <c r="G46" i="7" s="1"/>
  <c r="G45" i="16"/>
  <c r="G46" i="16" s="1"/>
  <c r="G45" i="6"/>
  <c r="G46" i="6" s="1"/>
  <c r="G46" i="8"/>
  <c r="G47" i="8" s="1"/>
  <c r="F53" i="10"/>
  <c r="F54" i="10" s="1"/>
  <c r="F50" i="11"/>
  <c r="F49" i="11"/>
  <c r="F45" i="9"/>
  <c r="F46" i="9" s="1"/>
  <c r="F45" i="14"/>
  <c r="F46" i="14" s="1"/>
  <c r="F45" i="12"/>
  <c r="F46" i="12" s="1"/>
  <c r="F45" i="18"/>
  <c r="F46" i="18" s="1"/>
  <c r="F45" i="7"/>
  <c r="F46" i="7" s="1"/>
  <c r="F45" i="16"/>
  <c r="F46" i="16" s="1"/>
  <c r="F45" i="6"/>
  <c r="F46" i="6" s="1"/>
  <c r="F46" i="8"/>
  <c r="F47" i="8" s="1"/>
  <c r="F47" i="13"/>
  <c r="F48" i="13" s="1"/>
  <c r="G47" i="13"/>
  <c r="G48" i="13" s="1"/>
  <c r="G47" i="5"/>
  <c r="G48" i="5" s="1"/>
  <c r="F47" i="5"/>
  <c r="F48" i="5" s="1"/>
  <c r="F48" i="4"/>
  <c r="F49" i="4" s="1"/>
  <c r="G37" i="3"/>
  <c r="G38" i="3" s="1"/>
  <c r="F37" i="3"/>
  <c r="F38" i="3" s="1"/>
  <c r="E37" i="3"/>
  <c r="E38" i="3" s="1"/>
  <c r="D37" i="3"/>
  <c r="D38" i="3" s="1"/>
  <c r="C40" i="3" l="1"/>
  <c r="C40" i="18"/>
  <c r="C40" i="16"/>
  <c r="C40" i="13"/>
  <c r="C40" i="11"/>
  <c r="C40" i="12"/>
  <c r="C40" i="5"/>
  <c r="C40" i="9"/>
  <c r="C40" i="6"/>
  <c r="C40" i="10"/>
  <c r="C40" i="8"/>
  <c r="E46" i="8"/>
  <c r="E47" i="8" s="1"/>
  <c r="D46" i="8"/>
  <c r="D47" i="8" s="1"/>
  <c r="C49" i="8" l="1"/>
  <c r="E45" i="14"/>
  <c r="E46" i="14" s="1"/>
  <c r="D45" i="14"/>
  <c r="C49" i="14" s="1"/>
  <c r="E47" i="13"/>
  <c r="E48" i="13" s="1"/>
  <c r="D47" i="13"/>
  <c r="E45" i="12"/>
  <c r="E46" i="12" s="1"/>
  <c r="D45" i="12"/>
  <c r="E45" i="18"/>
  <c r="E46" i="18" s="1"/>
  <c r="D45" i="18"/>
  <c r="E49" i="11"/>
  <c r="E50" i="11" s="1"/>
  <c r="D49" i="11"/>
  <c r="E53" i="10"/>
  <c r="D53" i="10"/>
  <c r="C56" i="10" s="1"/>
  <c r="E45" i="9"/>
  <c r="E46" i="9" s="1"/>
  <c r="D45" i="9"/>
  <c r="E45" i="7"/>
  <c r="E46" i="7" s="1"/>
  <c r="D45" i="7"/>
  <c r="E45" i="16"/>
  <c r="E46" i="16" s="1"/>
  <c r="D45" i="16"/>
  <c r="C49" i="16" s="1"/>
  <c r="E45" i="6"/>
  <c r="E46" i="6" s="1"/>
  <c r="D45" i="6"/>
  <c r="C49" i="6" s="1"/>
  <c r="C50" i="13" l="1"/>
  <c r="D50" i="11"/>
  <c r="C52" i="11"/>
  <c r="D46" i="7"/>
  <c r="C49" i="7"/>
  <c r="D46" i="18"/>
  <c r="C49" i="18"/>
  <c r="D46" i="9"/>
  <c r="C49" i="9"/>
  <c r="C49" i="12"/>
  <c r="D48" i="13"/>
  <c r="E54" i="10"/>
  <c r="D46" i="14"/>
  <c r="D46" i="12"/>
  <c r="D46" i="16"/>
  <c r="D46" i="6"/>
  <c r="D54" i="10"/>
  <c r="E47" i="5"/>
  <c r="D47" i="5"/>
  <c r="E48" i="4"/>
  <c r="D48" i="4"/>
  <c r="C51" i="5" l="1"/>
  <c r="E49" i="4"/>
  <c r="C52" i="4"/>
  <c r="D49" i="4"/>
  <c r="D48" i="5" l="1"/>
  <c r="E48" i="5"/>
</calcChain>
</file>

<file path=xl/sharedStrings.xml><?xml version="1.0" encoding="utf-8"?>
<sst xmlns="http://schemas.openxmlformats.org/spreadsheetml/2006/main" count="1860" uniqueCount="398">
  <si>
    <t>Sustento</t>
  </si>
  <si>
    <t>Criterio</t>
  </si>
  <si>
    <t>Valor</t>
  </si>
  <si>
    <t>Transparencia</t>
  </si>
  <si>
    <t>Sin información</t>
  </si>
  <si>
    <t>Datos abiertos</t>
  </si>
  <si>
    <t>Artículo</t>
  </si>
  <si>
    <t>Numeral</t>
  </si>
  <si>
    <t>Descripción del numeral / artículo</t>
  </si>
  <si>
    <t xml:space="preserve"> Desgloce del artículo</t>
  </si>
  <si>
    <t>Estructura orgánica funcional, base legal que la rige, regulaciones y procedimientos internos aplicables a la entidad; así como las metas y objetivos de las unidades administrativas de conformidad con sus programas operativos.</t>
  </si>
  <si>
    <t>Estructura orgánica funcional</t>
  </si>
  <si>
    <t>Metas y objetivos unidades administrativas</t>
  </si>
  <si>
    <t xml:space="preserve"> Base legal que rige a la entidad</t>
  </si>
  <si>
    <t>Regulaciones y procedimientos internos</t>
  </si>
  <si>
    <t xml:space="preserve"> El directorio completo del organismo, dependencia y/o persona jurídica, así como el distributivo del
personal y su cargo.</t>
  </si>
  <si>
    <t>Directorio completo del organismo, dependencia y/o persona jurídica</t>
  </si>
  <si>
    <t>Distributivo del personal  y sus cargos</t>
  </si>
  <si>
    <t>Las remuneraciones salariales, incluyendo todo ingreso adicional correspondiente a todo el
personal del organismo, dependencia y/o persona jurídica.</t>
  </si>
  <si>
    <t>Remuneraciones salariales del personal</t>
  </si>
  <si>
    <t>Ingresos adicionales del personal</t>
  </si>
  <si>
    <t>Un detalle de los funcionarios que gocen de licencia de servicio y de comisión de servicio.</t>
  </si>
  <si>
    <t>Funcionarios con licencia de servicio</t>
  </si>
  <si>
    <t>Funcionarios con licencia de comisión de servicio</t>
  </si>
  <si>
    <t xml:space="preserve">Los servicios que brinda la entidad y las formas de acceder a ellos, horarios de atención y demás
indicaciones necesarias.
</t>
  </si>
  <si>
    <t>Servicios que brinda la entidad</t>
  </si>
  <si>
    <t>Formas de acceso a servicios</t>
  </si>
  <si>
    <t>Horarios de atención</t>
  </si>
  <si>
    <t xml:space="preserve">Indicaciones </t>
  </si>
  <si>
    <t>Información total sobre el presupuesto anual que administra la entidad, así como el asignado a
cada área, programa o función, especificando ingresos, gastos, financiamiento y resultados
operativos de conformidad con los clasificadores presupuestales, así como liquidación del
presupuesto, especificando destinatarios de la entrega de recursos públicos.</t>
  </si>
  <si>
    <t>Presupuesto anual</t>
  </si>
  <si>
    <t>Asignación a cada área, programa o función</t>
  </si>
  <si>
    <t>Ingresos</t>
  </si>
  <si>
    <t>Gastos</t>
  </si>
  <si>
    <t>Financiamiento</t>
  </si>
  <si>
    <t>Resultados operativos de conformidad con los clasificadores presupuestales</t>
  </si>
  <si>
    <t>Liquidación del presupuesto</t>
  </si>
  <si>
    <t>Destinatarios de la entrega de recursos públicos</t>
  </si>
  <si>
    <t>Los resultados definitivos de las auditorías internas y gubernamentales al ejercicio presupuestario
y estudios financieros anuales;</t>
  </si>
  <si>
    <t>Auditorías internas</t>
  </si>
  <si>
    <t>Auditorías gubernamentales</t>
  </si>
  <si>
    <t>Resultados definitivos de auditorías</t>
  </si>
  <si>
    <t>Estudios financieros anuales</t>
  </si>
  <si>
    <t>Información completa y detallada sobre los procesos precontractuales, contractuales, de
adjudicación y liquidación, de las contrataciones de obras, adquisición de bienes, prestación de
servicios, arrendamientos mercantiles, etc., celebrados por la entidad con personas naturales o
jurídicas, incluidos concesiones, permisos o autorizaciones; especificando objetivos, características,
montos, proveedores y subcontratos</t>
  </si>
  <si>
    <t>Procesos precontractuales</t>
  </si>
  <si>
    <t>Procesos contractuales</t>
  </si>
  <si>
    <t>Procesos de adjudicación de contrataciones</t>
  </si>
  <si>
    <t>Procesos de liquidación de contrataciones</t>
  </si>
  <si>
    <t>Concesiones</t>
  </si>
  <si>
    <t xml:space="preserve">Permisos o autorizaciones </t>
  </si>
  <si>
    <t>Objetivos</t>
  </si>
  <si>
    <t>Características</t>
  </si>
  <si>
    <t>Montos</t>
  </si>
  <si>
    <t>Proveedores</t>
  </si>
  <si>
    <t>Subcontratos</t>
  </si>
  <si>
    <t>Listado de las empresas y personas, jurídicas o naturales, que han incumplido contratos con dicha
entidad, número de contrato y su monto</t>
  </si>
  <si>
    <t xml:space="preserve">Identificación de la empresa o persona natural o jurídica </t>
  </si>
  <si>
    <t>Número de contrato/ código del proceso de contratación fallido o incumplido</t>
  </si>
  <si>
    <t>Monto</t>
  </si>
  <si>
    <t xml:space="preserve"> Planes y programas de la entidad en ejecución</t>
  </si>
  <si>
    <t xml:space="preserve">Plan o programa </t>
  </si>
  <si>
    <t>Periodo y estado de ejecución</t>
  </si>
  <si>
    <t>El detalle de los contratos de crédito externos o internos; se señalará la fuente de los fondos con
los que se pagarán esos créditos. Cuando se trate de préstamos o contratos de financiamiento, se
hará constar expresamente el objetivo del endeudamiento, fecha de suscripción y renovación,
nombres del deudor, acreedor y ejecutor, las operaciones y contratos de crédito, los montos, plazo,
costos financieros o tipos de interés, tasa de interés y fondos con los que se cancelará la obligación,
desembolsos efectuados o por efectuar, conforme lo establecen las leyes que regulan esta materia</t>
  </si>
  <si>
    <t>Contratos de crédito externos o internos</t>
  </si>
  <si>
    <t>Fuente de los fondos</t>
  </si>
  <si>
    <t>Objetivo del endeudamiento</t>
  </si>
  <si>
    <t>Fecha de suscripción</t>
  </si>
  <si>
    <t>Fecha de renovación</t>
  </si>
  <si>
    <t>Nombres del deudor</t>
  </si>
  <si>
    <t>Nombres del acreedor</t>
  </si>
  <si>
    <t>Nombres del ejecutor</t>
  </si>
  <si>
    <t>Operaciones y contratos de crédito</t>
  </si>
  <si>
    <t>Plazos</t>
  </si>
  <si>
    <t>Costos financieros o tipos de interés</t>
  </si>
  <si>
    <t>Tasas de interés</t>
  </si>
  <si>
    <t>Fondos con los que se cancelará la obligación</t>
  </si>
  <si>
    <t>Desembolsos efectuados o por efectuar</t>
  </si>
  <si>
    <t>Mecanismos de rendición de cuentas a las personas tales como metas e informes de gestión e
indicadores de desempeño</t>
  </si>
  <si>
    <t>Mecanismo de rendición de cunetas</t>
  </si>
  <si>
    <t>Metas e informes de gestión</t>
  </si>
  <si>
    <t>Indicadores de desempeño</t>
  </si>
  <si>
    <t>Los viáticos, informes de trabajo y justificativos de movilización nacional o internacional de las
autoridades, dignatarios, servidoras y servidores públicos</t>
  </si>
  <si>
    <t>Autoridades, dignatarios y servidores públicos</t>
  </si>
  <si>
    <t>Viáticos</t>
  </si>
  <si>
    <t>Informes de trabajo</t>
  </si>
  <si>
    <t>Justificativos de movilización (nacional o internacional)</t>
  </si>
  <si>
    <t>El nombre, dirección, teléfono de la oficina y dirección electrónica de las y los responsables del
acceso de información pública del organismo, dependencia y/o persona jurídica</t>
  </si>
  <si>
    <t>Nombres de las personas responsables del acceso a la información pública del organismo</t>
  </si>
  <si>
    <t>Dirección</t>
  </si>
  <si>
    <t>Teléfono de oficina</t>
  </si>
  <si>
    <t>Dirección electrónica</t>
  </si>
  <si>
    <t>Texto íntegro de todos los contratos colectivos vigentes del organismo, dependencia y/o persona
jurídica, así como sus anexos y reformas</t>
  </si>
  <si>
    <t>Texto íntegro de todos los contratos colectivos vigentes</t>
  </si>
  <si>
    <t>Anexos</t>
  </si>
  <si>
    <t>Reformas</t>
  </si>
  <si>
    <t>Índice de información clasificada como reservada señalando el número de resolución, la fecha de
clasificación y período de vigencia</t>
  </si>
  <si>
    <t>Información clasificada como reservada</t>
  </si>
  <si>
    <t>Número de resolución</t>
  </si>
  <si>
    <t>Fecha de clasificación</t>
  </si>
  <si>
    <t>Periodo de vigencia</t>
  </si>
  <si>
    <t>Un detalle de las audiencias y reuniones sostenidas por las autoridades electas de todos los
niveles de gobierno, funcionarios del nivel jerárquico superior de las instituciones públicas y máximos representantes de los demás sujetos obligados en esta Ley, que tengan por objeto:
a) La elaboración, modificación, derogación o rechazo de actos administrativos, proyectos de ley y
leyes, como también de las decisiones que adopten los obligados en esta Ley.
b) La elaboración, tramitación, aprobación, modificación, derogación o rechazo de acuerdos,
resoluciones o decisiones de la Asamblea Nacional o sus miembros, incluidas sus Comisiones.
c) La celebración, modificación o terminación a cualquier título, de contratos que realicen los sujetos
obligados señalados en esta Ley y que sean necesarios para su funcionamiento.
d) El diseño, implementación y evaluación de políticas, planes y programas efectuados por los
sujetos obligados señalados en esta Ley, a quienes correspondan estas funciones.
En dicho detalle se deberá indicar, en particular, la persona, organización o entidad con quien se
sostuvo la audiencia o reunión, la individualización de los asistentes o personas presentes en la
respectiva audiencia o reunión, el lugar y fecha de su realización y la materia específica tratada. Se
exceptúa lo determinado como información confidencial o reservada</t>
  </si>
  <si>
    <t>Audiencias y reuniones de autoridades electas, funcionarios de nivel jerárquico superior de las instituciones públicas y máximos representantes de demás sujetos obligados</t>
  </si>
  <si>
    <t>Objeto de la audiencia o reunión</t>
  </si>
  <si>
    <t>Persona, organización o entidad con quien se mantuvo la audiencia o reunión</t>
  </si>
  <si>
    <t>Personas presentes en la audiencia o reunión</t>
  </si>
  <si>
    <t>Lugar</t>
  </si>
  <si>
    <t>Fecha</t>
  </si>
  <si>
    <t>Materia específica tratada</t>
  </si>
  <si>
    <t>Detalle de los convenios nacionales o internacionales que celebre la entidad con personas
naturales o jurídicas</t>
  </si>
  <si>
    <t>Convenios nacionales o internacionales de la entidad</t>
  </si>
  <si>
    <t>Personas naturales o jurídicas con quienes se celebre el convenio</t>
  </si>
  <si>
    <t>Un detalle actualizado de los donativos oficiales y protocolares que reciban los sujetos obligados, establecidos en esta Ley, con ocasión del ejercicio de sus funciones.
En dichos registros deberá singularizarse el regalo o donativo recibido, la fecha y ocasión de su
recepción y la individualización de la persona natural o jurídica de la cual procede.</t>
  </si>
  <si>
    <t>Regalo y/o donativo oficial o protocolar</t>
  </si>
  <si>
    <t>Sujetos obligados que reciben el donativo</t>
  </si>
  <si>
    <t>Ocasión de su recepción</t>
  </si>
  <si>
    <t>Persona natural o jurídica de quien procede</t>
  </si>
  <si>
    <t>Registro de activos de Información, que contenga información solicitada con frecuencia, y otra
información complementaria que de carácter obligatorio deban cumplir los sujetos obligados, de
acuerdo con los parámetros establecidos por la Defensoría del Pueblo.</t>
  </si>
  <si>
    <t>Registro de activos de información</t>
  </si>
  <si>
    <t>Información solicitada con frecuencia</t>
  </si>
  <si>
    <t>Información complementaria</t>
  </si>
  <si>
    <t>Políticas públicas o cualquier información que afecte a un grupo específico, en todas sus fases.</t>
  </si>
  <si>
    <t>Políticas públicas</t>
  </si>
  <si>
    <t>Grupo específico afectado</t>
  </si>
  <si>
    <t>Formularios y formatos de solicitudes que se requieran para los trámites inherentes en su campo
de acción, con sus debidas instrucciones.</t>
  </si>
  <si>
    <t>Formularios de solicitudes para trámites</t>
  </si>
  <si>
    <t>Formatos de solicitudes para trámites</t>
  </si>
  <si>
    <t>Instrucciones</t>
  </si>
  <si>
    <t>Datos de las personas servidoras públicas incorporadas en cumplimiento de las acciones
afirmativas de cuotas laborales en la legislación nacional, como el caso de las personas con
discapacidad y sustitutos y de los pueblos y nacionalidades indígenas y afrodescendientes</t>
  </si>
  <si>
    <t xml:space="preserve">Datos de las personas servidores públicas </t>
  </si>
  <si>
    <t>Acción afirmativa</t>
  </si>
  <si>
    <t>Otra información que la entidad considere relevante para el ejercicio del derecho de acceso a la
información pública, la participación ciudadana y el control social, en especial la que permita el
seguimiento a la consecución de los Objetivos de Desarrollo Sostenible.</t>
  </si>
  <si>
    <t>Información relevante</t>
  </si>
  <si>
    <r>
      <rPr>
        <b/>
        <sz val="10"/>
        <color theme="1"/>
        <rFont val="Calibri"/>
        <family val="2"/>
      </rPr>
      <t xml:space="preserve">Ministerio de Economía y Finanzas
</t>
    </r>
    <r>
      <rPr>
        <sz val="10"/>
        <color theme="1"/>
        <rFont val="Calibri"/>
        <family val="2"/>
      </rPr>
      <t>Información sobre el origen y distribución de los recursos que forman parte del Presupuesto
General del Estado</t>
    </r>
  </si>
  <si>
    <t>Origen de los recursos que forman parte del Presupuesto General del Estado</t>
  </si>
  <si>
    <t>Distribución de los recursos que forman parte del Presupuesto General del Estado</t>
  </si>
  <si>
    <t xml:space="preserve"> Información detallada de la ejecución del Presupuesto General del Estado</t>
  </si>
  <si>
    <t>Ejecución del Presupuesto General del Estado</t>
  </si>
  <si>
    <t xml:space="preserve"> Reprocesamiento de la información presupuestaria histórica, permitiendo que esta pueda ser
comparada con la vigente</t>
  </si>
  <si>
    <t>Información presupuestaria histórica</t>
  </si>
  <si>
    <t>Información sobre la estructura patrimonial del país, identificando los activos y los pasivos
existentes del Estado.</t>
  </si>
  <si>
    <t>Estructura patrimonial del país</t>
  </si>
  <si>
    <t>Activos del Estado</t>
  </si>
  <si>
    <t>Pasivos del Estado</t>
  </si>
  <si>
    <r>
      <rPr>
        <b/>
        <sz val="10"/>
        <color theme="1"/>
        <rFont val="Calibri"/>
        <family val="2"/>
      </rPr>
      <t>Ministerio de Energía y Minas</t>
    </r>
    <r>
      <rPr>
        <sz val="10"/>
        <color theme="1"/>
        <rFont val="Calibri"/>
        <family val="2"/>
      </rPr>
      <t xml:space="preserve">
Nombre de la empresa a cargo de la extracción o explotación</t>
    </r>
  </si>
  <si>
    <t xml:space="preserve">Empresa </t>
  </si>
  <si>
    <t>Tipo de contrato suscrito entre el Estado y la empresa</t>
  </si>
  <si>
    <t>Tipo de contrato</t>
  </si>
  <si>
    <t>Todos los pagos que la empresa hace al Estado, ya sea por concepto de regalías, impuestos,
entre otros</t>
  </si>
  <si>
    <t>Pagos de la empresa a la Estado</t>
  </si>
  <si>
    <t>Regalías</t>
  </si>
  <si>
    <t>Impuestos</t>
  </si>
  <si>
    <t>Destino de los recursos que genera la explotación</t>
  </si>
  <si>
    <t>Destino de los recursos</t>
  </si>
  <si>
    <t>Tipos de materiales metálicos, no metálicos o hidrocarburos que se extraerán en las zonas
concesionadas a las empresas públicas o privadas; costos referenciales de la explotación; márgenes
de ganancia; pagos o transferencias que la Empresa haya acordado hacer a la comunidad, como
consecuencia de la consulta previa, libre e informada.</t>
  </si>
  <si>
    <t>Tipo de materiales que se extraerá en las zonas concesionadas</t>
  </si>
  <si>
    <t>Costos referenciales de la explotación</t>
  </si>
  <si>
    <t>Márgenes de ganancia</t>
  </si>
  <si>
    <t>Pagos o transferencias que la empresa haya acordado con la comunidad</t>
  </si>
  <si>
    <r>
      <rPr>
        <b/>
        <sz val="10"/>
        <color theme="1"/>
        <rFont val="Calibri"/>
        <family val="2"/>
      </rPr>
      <t xml:space="preserve">Función Judicial y Corte Constitucional
</t>
    </r>
    <r>
      <rPr>
        <sz val="10"/>
        <color theme="1"/>
        <rFont val="Calibri"/>
        <family val="2"/>
      </rPr>
      <t xml:space="preserve">
Además de la información señalada en esta Ley,
estos órganos publicarán adicionalmente la información procesal y el texto íntegro de las sentencias
ejecutoriadas, salvo los casos expresamente prohibidos por la ley.
En los casos que versen sobre derechos colectivos de pueblos y nacionalidades indígenas, se lo
hará adicionalmente en su idioma.</t>
    </r>
  </si>
  <si>
    <t>Información procesal</t>
  </si>
  <si>
    <t>Texto íntegro de las sentencias ejecutoriadas</t>
  </si>
  <si>
    <t>Información en su idioma en los casos que versen sobre derechos colectivos de pueblos y nacionalidades</t>
  </si>
  <si>
    <r>
      <rPr>
        <b/>
        <sz val="10"/>
        <color theme="1"/>
        <rFont val="Calibri"/>
        <family val="2"/>
      </rPr>
      <t>Función de Transparencia y Control Social</t>
    </r>
    <r>
      <rPr>
        <sz val="10"/>
        <color theme="1"/>
        <rFont val="Calibri"/>
        <family val="2"/>
      </rPr>
      <t xml:space="preserve">
El Consejo de Participación Ciudadana y Control
Social, la Defensoría del Pueblo, Contraloría General del Estado, Superintendencias y todo
organismo de control, adicionalmente, publicarán el texto íntegro de las resoluciones ejecutoriadas,
así como sus informes producidos en todas sus jurisdicciones.</t>
    </r>
  </si>
  <si>
    <t>Texto íntegro de resoluciones ejecutoriadas</t>
  </si>
  <si>
    <t>Informes producidos en todas sus jurisdicciones</t>
  </si>
  <si>
    <r>
      <rPr>
        <b/>
        <sz val="10"/>
        <color theme="1"/>
        <rFont val="Calibri"/>
        <family val="2"/>
      </rPr>
      <t xml:space="preserve">Gobiernos Autónomos Descentralizados
</t>
    </r>
    <r>
      <rPr>
        <sz val="10"/>
        <color theme="1"/>
        <rFont val="Calibri"/>
        <family val="2"/>
      </rPr>
      <t>Además de la información señalada en esta Ley,
los organismos seccionales, mensualmente, informarán a las personas, a través del portal
informático web u otro medio digital que posea, de las resoluciones que adopten, mediante la
publicación de las actas de las respectivas sesiones de estos cuerpos colegiados, comisiones y
consejo, incluyendo lo correspondiente a procesos legislativos, así como sus planes de desarrollo
local, y en los casos que corresponda, los planes de uso y gestión de suelo, protegiendo de forma
integral los aspectos que gocen de confidencialidad o reserva, para evitar conflicto de intereses. Se
incluirá además la descripción específica de los trámites y requisitos que debe cumplir el interesado
para tener acceso a los servicios que preste el respectivo Gobierno Autónomo Descentralizado y sus
empresas públicas.</t>
    </r>
  </si>
  <si>
    <t>Resoluciones</t>
  </si>
  <si>
    <t>Actas de las respectivas sesiones</t>
  </si>
  <si>
    <t>Procesos legislativos</t>
  </si>
  <si>
    <t>Planes de desarrollo local</t>
  </si>
  <si>
    <t>Planes de uso y gestión de suelo</t>
  </si>
  <si>
    <t>Trámites y requisitos para el acceso a servicios del GAD y sus empresas públicas</t>
  </si>
  <si>
    <r>
      <rPr>
        <b/>
        <sz val="10"/>
        <color theme="1"/>
        <rFont val="Calibri"/>
        <family val="2"/>
      </rPr>
      <t xml:space="preserve">Banco Central del Ecuador
</t>
    </r>
    <r>
      <rPr>
        <sz val="10"/>
        <color theme="1"/>
        <rFont val="Calibri"/>
        <family val="2"/>
      </rPr>
      <t>El Banco Central del Ecuador publicará, además, los
indicadores e información relevante de su competencia de fácil acceso y comprensión para la
ciudadanía en general.</t>
    </r>
  </si>
  <si>
    <t xml:space="preserve">Indicadores </t>
  </si>
  <si>
    <r>
      <rPr>
        <b/>
        <sz val="10"/>
        <color theme="1"/>
        <rFont val="Calibri"/>
        <family val="2"/>
      </rPr>
      <t xml:space="preserve">Asamblea Nacional
</t>
    </r>
    <r>
      <rPr>
        <sz val="10"/>
        <color theme="1"/>
        <rFont val="Calibri"/>
        <family val="2"/>
      </rPr>
      <t>Los textos completos de todos los proyectos de ley y enmiendas o reformas constitucionales que
sean presentados ante la Asamblea Nacional, señalando la Comisión Especializada Permanente u
Ocasional asignada, la fecha de presentación, el código; el nombre del proponente del proyecto;
documentos relacionados al proyecto; y, el estado.</t>
    </r>
  </si>
  <si>
    <t>Proyectos de ley, enmiendas o reformas constitucionales</t>
  </si>
  <si>
    <t>Comisión Especializada Permanente u Ocasional asignada</t>
  </si>
  <si>
    <t>Fecha de presentación</t>
  </si>
  <si>
    <t>Código</t>
  </si>
  <si>
    <t>Nombre del proponente del proyecto</t>
  </si>
  <si>
    <t xml:space="preserve">Documentos relacionados al proyecto </t>
  </si>
  <si>
    <t>Estado</t>
  </si>
  <si>
    <t>Listado completo y actualizado de los distintos proyectos de ley que se encuentran tramitando, en
este se incluirán el nombre del proponente o proponentes, la fecha de presentación, la fecha de
calificación del proyecto por parte del Consejo de Administración Legislativa y el nombre de la
Comisión Especializada Permanente u Ocasional a la que fue enviado</t>
  </si>
  <si>
    <t>Proyectos de ley que se encuentran tramitando</t>
  </si>
  <si>
    <t>Nombre del proponente o proponentes</t>
  </si>
  <si>
    <t>Fecha de calificación del proyecto por parte del CAL</t>
  </si>
  <si>
    <t>Nombre de la Comisión Especializada Permanente u Ocasional a la que fue enviado</t>
  </si>
  <si>
    <t xml:space="preserve"> Un detalle de las observaciones presentadas a los proyectos de ley por parte de los asambleístas
y las personas</t>
  </si>
  <si>
    <t>Observaciones presentadas a los proyectos de ley</t>
  </si>
  <si>
    <t>Asambleístas o personas proponentes</t>
  </si>
  <si>
    <t xml:space="preserve"> Actas de constatación de quórum de las y los asambleístas a las sesiones del Pleno y de las
Comisiones Especializadas Permanentes u Ocasionales</t>
  </si>
  <si>
    <t>Actas de constatacieon del quórum a las sesiones del pleno</t>
  </si>
  <si>
    <t>Actas de constatacieon del quórum a las Comisiones Especializadas Permanentes u Ocasionales</t>
  </si>
  <si>
    <t>Actas de votaciones en formatos abiertos de las sesiones del Pleno y de las Comisiones
Especializadas Permanentes u Ocasionales</t>
  </si>
  <si>
    <t>Actas de votaciones de las sesiones del Pleno</t>
  </si>
  <si>
    <t>Actas de votaciones de las Comisiones Especializadas Permanantes u Ocasionales</t>
  </si>
  <si>
    <t>Información detallada sobre los procesos de socialización de proyectos de ley en los que se
indique la fecha y el lugar de la socialización, la temática abordada y el público objetivo</t>
  </si>
  <si>
    <t>Información detallada sobre los procesos de socialización de proyectos de ley</t>
  </si>
  <si>
    <t>Fecha de socialización</t>
  </si>
  <si>
    <t>Lugar de socialización</t>
  </si>
  <si>
    <t>Temática abordada</t>
  </si>
  <si>
    <t>Público objetivo</t>
  </si>
  <si>
    <t>Solicitudes de información realizadas por las y los asambleístas en el ejercicio de su facultad
fiscalizadora</t>
  </si>
  <si>
    <t>Solicitudes de información</t>
  </si>
  <si>
    <t>Asambleístas solicitantes</t>
  </si>
  <si>
    <t>Solicitudes de juicios políticos y toda información que se integre a dicho procedimiento hasta su
resolución por el Pleno de la Asamblea Nacional</t>
  </si>
  <si>
    <t>Solicitudes de juicio político</t>
  </si>
  <si>
    <t>Información integrada al procedimiento</t>
  </si>
  <si>
    <t>Resolución del Pleno de la Asamblea Nacional</t>
  </si>
  <si>
    <t xml:space="preserve"> Información detallada de los procesos de fiscalización</t>
  </si>
  <si>
    <t>Procesos de fiscalización</t>
  </si>
  <si>
    <t>Información sobre la gestión del Consejo de Administración Legislativa, convocatorias a
sesiones, registros de asistencia, actas de constatación de quórum, registro de votaciones,
grabaciones, acuerdos, proyectos, actas de sesiones y resoluciones</t>
  </si>
  <si>
    <t>Información sobre la gestió del CAL</t>
  </si>
  <si>
    <t>Convocatorias a sesiones</t>
  </si>
  <si>
    <t>Registros de asistencia</t>
  </si>
  <si>
    <t>Actas de constatación de quórum</t>
  </si>
  <si>
    <t>Registro de votaciones</t>
  </si>
  <si>
    <t>Grabaciones</t>
  </si>
  <si>
    <t>Acuerdos</t>
  </si>
  <si>
    <t>Proyectos</t>
  </si>
  <si>
    <t>Actas de sesiones</t>
  </si>
  <si>
    <t>Declaraciones de interés de los legisladores principales y suplentes.</t>
  </si>
  <si>
    <t>Declaraciones de interés de legisladores principales</t>
  </si>
  <si>
    <t>Declaraciones de interés de legisladores suplentes</t>
  </si>
  <si>
    <r>
      <rPr>
        <b/>
        <sz val="10"/>
        <color theme="1"/>
        <rFont val="Calibri"/>
        <family val="2"/>
      </rPr>
      <t xml:space="preserve">Función Electoral
</t>
    </r>
    <r>
      <rPr>
        <sz val="10"/>
        <color theme="1"/>
        <rFont val="Calibri"/>
        <family val="2"/>
      </rPr>
      <t>Además de la información señalada en esta Ley, el Consejo Nacional
Electoral en el término de sesenta (60) días, contados a partir de la fecha de recepción de los
informes de gasto electoral, presentados por las o los directores de las diferentes campañas
electorales, agrupaciones políticas o candidatos, deberá publicar en su sitio web los montos
recibidos y gastados en cada campaña; así como las actas escaneadas de cada junta y recinto
electoral, incluidas las firmas, nombres apellidos y números de cédula de cada uno de los miembros;
y los planes de trabajo de los candidatos y las candidatas a las distintas elecciones, y los resultados
de los procesos electorales en formatos de datos abiertos.
El Tribunal Contencioso Electoral publicará adicionalmente el texto íntegro de las sentencias
ejecutoriadas.</t>
    </r>
  </si>
  <si>
    <t>Montos recibidos en campaña</t>
  </si>
  <si>
    <t>Montos gastados en campaña</t>
  </si>
  <si>
    <t>Actas escaneadas de cada junta y recinto electoral</t>
  </si>
  <si>
    <t>Firmas, nombres, apellidos y números de cédula de los miembros</t>
  </si>
  <si>
    <t>Planes de trabajo de los candidatos y candidatas a las distintas elecciones</t>
  </si>
  <si>
    <t>Resultados de los procesos electorales</t>
  </si>
  <si>
    <t>Texto íntegro de sentencias ejecutoriadas</t>
  </si>
  <si>
    <r>
      <rPr>
        <b/>
        <sz val="10"/>
        <color theme="1"/>
        <rFont val="Calibri"/>
        <family val="2"/>
      </rPr>
      <t xml:space="preserve">Información pública de los Partidos y Organizaciones Políticas. </t>
    </r>
    <r>
      <rPr>
        <sz val="10"/>
        <color theme="1"/>
        <rFont val="Calibri"/>
        <family val="2"/>
      </rPr>
      <t>Todos los partidos y
organizaciones políticas que reciben recursos del Estado, deberán publicar anualmente en forma
electrónica, sus informes acerca del uso detallado de los fondos públicos a ellos asignados.</t>
    </r>
  </si>
  <si>
    <t>Información pública de partidos y organizaciones políticas</t>
  </si>
  <si>
    <t>Informes acerca del uso detallado de los fondos públicos asignados</t>
  </si>
  <si>
    <r>
      <rPr>
        <b/>
        <sz val="10"/>
        <color theme="1"/>
        <rFont val="Calibri"/>
        <family val="2"/>
      </rPr>
      <t xml:space="preserve">Información pública de las Empresas Públicas. </t>
    </r>
    <r>
      <rPr>
        <sz val="10"/>
        <color theme="1"/>
        <rFont val="Calibri"/>
        <family val="2"/>
      </rPr>
      <t>Todas las empresas públicas deberán
publicar la información financiera y contable del ejercicio fiscal anterior; la información mensual sobre
la ejecución presupuestaria de la empresa; el informe de rendición de cuentas de los
administradores; los estudios comparativos de los dos últimos ejercicios fiscales; sus reglamentos
internos; las actas de sus sesiones de Directorio, protegiendo los aspectos que gocen de
confidencialidad; y el estado o secuencia de los trámites o petitorios que hagan los usuarios o
consumidores; así como información sobre el estado de cuenta relativo al pago por consumo o por
servicios.</t>
    </r>
  </si>
  <si>
    <t>Información financiera y contable del ejercicio fiscal anterior</t>
  </si>
  <si>
    <t>Información mensual sobre la ejecución presupuestaria</t>
  </si>
  <si>
    <t>Informe de rendición de cuentas de los
administradores</t>
  </si>
  <si>
    <t>Estudios comparativos de los dos últimos ejercicios fiscales</t>
  </si>
  <si>
    <t>Reglamentos internos</t>
  </si>
  <si>
    <t>Actas de sesiones de Directorio</t>
  </si>
  <si>
    <t>Estado o secuencia de trámites o petitorios de usuarios o consumidores</t>
  </si>
  <si>
    <t>Información sobre el estado de cuenta relativo al pago por consumo o servicios</t>
  </si>
  <si>
    <r>
      <rPr>
        <b/>
        <sz val="10"/>
        <color theme="1"/>
        <rFont val="Calibri"/>
        <family val="2"/>
      </rPr>
      <t xml:space="preserve">Información pública del Instituto Ecuatoriano de Seguridad Social. </t>
    </r>
    <r>
      <rPr>
        <sz val="10"/>
        <color theme="1"/>
        <rFont val="Calibri"/>
        <family val="2"/>
      </rPr>
      <t>Además de la información
señalada en esta Ley, el Instituto Ecuatoriano de Seguridad Social publicará en su página web,
anualmente, dentro de los primeros treinta (30) días de cada ejercicio fiscal, los estados financieros
detallados que incluyan sus balances y los cálculos actuariales con los que cuente hasta ese
momento, que evidencien el origen y destino de los recursos presupuestarios, así como la evolución
de su patrimonio hasta la separación completa de cada uno de los patrimonios de los seguros
administrados por la institución.</t>
    </r>
  </si>
  <si>
    <t>Estados financieros que incluyan balances y cálculos actuariales</t>
  </si>
  <si>
    <t>Origen de los recursos presupuestarios</t>
  </si>
  <si>
    <t>Destino de los recursos presupuestarios</t>
  </si>
  <si>
    <t>Evolución de su patrimonio</t>
  </si>
  <si>
    <t>Separación completa de cada uno de los patrimonios de los seguros administrados por la institución.</t>
  </si>
  <si>
    <t>Información completa y actualizada</t>
  </si>
  <si>
    <t>Información incompleta o desactualizda</t>
  </si>
  <si>
    <t>Directorio completo del organismo, dependencia y/o persona jurídica, así como el distributivo del personal y su cargo.</t>
  </si>
  <si>
    <t>1. Estructura orgánica funcional</t>
  </si>
  <si>
    <t>3. Metas y objetivos de las unidades administrativas de conformidad con los programas operativos</t>
  </si>
  <si>
    <t>2. Base legal que la rige y regulaciones y procedimientos internos aplicables a la entidad</t>
  </si>
  <si>
    <t>Directorio y distributivo de personal</t>
  </si>
  <si>
    <t>Las remuneraciones salariales, incluyendo todo ingreso adicional correspondiente a todo el personal del organismo, dependencia y/o persona jurídica.</t>
  </si>
  <si>
    <t>Un detalle de los funcionarios que gocen de licencia de servicio y de comisión de servicio</t>
  </si>
  <si>
    <t>Funcionarios con licencia de servicio o comisión de servicio</t>
  </si>
  <si>
    <t>Servicios que brinda la entidad, y formularios y formatos de solicitudes</t>
  </si>
  <si>
    <t>Información total sobre el presupuesto anual que administra la entidad, así como el asignado a cada área, programa o función, especificando ingresos, gastos, financiamiento y resultados operativos de conformidad con los clasificadores presupuestales, así como liquidación del presupuesto, especificando destinatarios de la entrega de recursos públicos</t>
  </si>
  <si>
    <t>Presupuesto que administra la entidad</t>
  </si>
  <si>
    <t xml:space="preserve">Resultados definitivos de las auditorías internas y gubernamentales </t>
  </si>
  <si>
    <t>Resultados definitivos de las auditorías internas y gubernamentales al ejercicio presupuestario
y estudios financieros anuales</t>
  </si>
  <si>
    <t>Información completa y detallada sobre los procesos precontractuales, contractuales, de adjudicación y liquidación, de las contrataciones de obras, adquisición de bienes, prestación de servicios, arrendamientos mercantiles, etc., celebrados por la entidad con personas naturales o jurídicas, incluidos concesiones, permisos o autorizaciones; especificando objetivos, características, montos, proveedores y subcontratos</t>
  </si>
  <si>
    <t>Procesos precontractuales, contractuales, de adjudicación y liquidación</t>
  </si>
  <si>
    <t>Listado de las empresas y personas, jurídicas o naturales, que han incumplido contratos con dicha entidad, número de contrato y su monto</t>
  </si>
  <si>
    <t>Empresas y personas, jurídicas o naturales, que han incumplido contratos</t>
  </si>
  <si>
    <t>Planes y programas</t>
  </si>
  <si>
    <t>Detalle de los contratos de crédito externos o internos; se señalará la fuente de los fondos con los que se pagarán esos créditos. Cuando se trate de préstamos o contratos de financiamiento, se hará constar expresamente el objetivo del endeudamiento, fecha de suscripción y renovación, nombres del deudor, acreedor y ejecutor, las operaciones y contratos de crédito, los montos, plazo, costos financieros o tipos de interés, tasa de interés y fondos con los que se cancelará la obligación, desembolsos efectuados o por efectuar, conforme lo establecen las leyes que regulan esta materia</t>
  </si>
  <si>
    <t>Mecanismos de rendición de cuentas a las personas tales como metas e informes de gestión e indicadores de desempeño</t>
  </si>
  <si>
    <t>Mecanismos de rendición de cuentas</t>
  </si>
  <si>
    <t>Viáticos, informes de trabajo y justificativos de movilización</t>
  </si>
  <si>
    <t>Viáticos, informes de trabajo y justificativos de movilización nacional o internacional de las autoridades, dignatarios, servidoras y servidores públicos</t>
  </si>
  <si>
    <t>Nombre, dirección, teléfono de la oficina y dirección electrónica de las y los responsables del acceso de información pública del organismo, dependencia y/o persona jurídica</t>
  </si>
  <si>
    <t>Datos de las personas responsables del acceso de información pública</t>
  </si>
  <si>
    <t>Texto íntegro de todos los contratos colectivos vigentes del organismo, dependencia y/o persona jurídica, así como sus anexos y reformas</t>
  </si>
  <si>
    <t xml:space="preserve">Contratos colectivos vigentes </t>
  </si>
  <si>
    <t>Índice de información clasificada como reservada señalando el número de resolución, la fecha de clasificación y período de vigencia</t>
  </si>
  <si>
    <t>detalle de las audiencias y reuniones sostenidas por las autoridades electas de todos los niveles de gobierno, funcionarios del nivel jerárquico superior de las instituciones públicas y máximos representantes de los demás sujetos obligados en esta Ley que tengan por objeto:
a)	La elaboración, modificación, derogación o rechazo de actos administrativos, proyectos de ley y leyes, como también de las decisiones que adopten los obligados en esta Ley.
b)	La elaboración, tramitación, aprobación, modificación, derogación o rechazo de acuerdos, resoluciones o decisiones de la Asamblea Nacional o sus miembros, incluidas sus Comisiones.
c)	La celebración, modificación o terminación a cualquier título, de contratos que realicen los sujetos obligados señalados en esta Ley y que sean necesarios para su funcionamiento.
d)	El diseño, implementación y evaluación de políticas, planes y programas efectuados por los sujetos obligados señalados en esta Ley, a quienes correspondan estas funciones.
En dicho detalle se deberá indicar, en particular, la persona, organización o entidad con quien se sostuvo la audiencia o reunión, la individualización de los asistentes o personas presentes en la respectiva audiencia o reunión, el lugar y fecha de su realización y la materia específica tratada. Se exceptúa lo determinado como información confidencial o reservada</t>
  </si>
  <si>
    <t>Audiencias y reuniones sostenidas por las autoridades electas de todos los niveles de gobierno, funcionarios del nivel jerárquico superior de las instituciones públicas y máximos representantes de los demás sujetos obligados</t>
  </si>
  <si>
    <t>Detalle de los convenios nacionales o internacionales que celebre la entidad con personas naturales o jurídicas</t>
  </si>
  <si>
    <t>Convenios nacionales o internacionales</t>
  </si>
  <si>
    <t>Donativos oficiales y protocolares</t>
  </si>
  <si>
    <t>Registro de Activos de Información, que contenga información solicitada con frecuencia, y otra información complementaria que de carácter obligatorio deban cumplir los sujetos obligados, de acuerdo con los parámetros establecidos por la Defensoría del Pueblo</t>
  </si>
  <si>
    <t>Políticas públicas o cualquier información que afecte a un grupo específico, en todas sus fases</t>
  </si>
  <si>
    <t>Políticas públicas o cualquier información que afecte a un grupo específico</t>
  </si>
  <si>
    <t>Datos de las personas servidoras públicas incorporadas en cumplimiento de las acciones afirmativas de cuotas laborales en la legislación nacional, como el caso de las personas con discapacidad y sustitutos y de los pueblos y nacionalidades indígenas y afrodescendientes</t>
  </si>
  <si>
    <t>Acciones afirmativas de cuotas laborales</t>
  </si>
  <si>
    <t>Otra información que la entidad considere relevante para el ejercicio del derecho de acceso a la información pública, la participación ciudadana y el control social, en especial la que permita el seguimiento a la consecución de los Objetivos de Desarrollo Sostenible</t>
  </si>
  <si>
    <t>Información relevante para el ejercicio del derecho de acceso a la información pública, la participación ciudadana y el control social</t>
  </si>
  <si>
    <t>1. Información sobre el origen y distribución de los recursos del Presupuesto General del Estado (PGE)</t>
  </si>
  <si>
    <t>2. Información detallada de la ejecución del Presupuesto General del Estado (PGE) del Presupuesto General del Estado</t>
  </si>
  <si>
    <t>3. Reprocesamiento de la información presupuestaria histórica, permitiendo que esta pueda ser comparada con la vigente</t>
  </si>
  <si>
    <t>4. Información sobre la estructura patrimonial del país, identificando los activos y los pasivos existentes del Estado</t>
  </si>
  <si>
    <t>Ministerio de Economía y Finanzas. Además de lo establecido en el artículo 19 de la presente ley, el Ministerio de Economía y Finanzas o el que haga sus veces deberá incluir en su sitio web, la siguiente información de forma desglosada, siguiendo estándares y buenas prácticas de publicación de datos abiertos para transparencia presupuestaria: 1. Información sobre el origen y distribución de los recursos que forman parte del Presupuesto General del Estado; 2. Información detallada de la ejecución del Presupuesto General del Estado; 3. Reprocesamiento de la información presupuestaria histórica, permitiendo que esta pueda ser comparada con la vigente; y, 4. Información sobre la estructura patrimonial del país, identificando los activos y los pasivos existentes del Estado. El detalle de esta información será el mismo que se exige a las instituciones obligadas, es decir, a nivel de ítem presupuestario. Toda operación que implique el acceso y uso de recursos públicos debe contar con su respaldo documental</t>
  </si>
  <si>
    <t>Ministerio de Energía y Minas. Además de lo establecido en el artículo 19 de la presente Ley, el Ministerio de Energía y Minas se asegurará que, en la publicación de los contratos o licencias de extracción, explotación, exploración y operación de recursos naturales no renovables se señale expresamente: 1. Nombre de la empresa a cargo de la extracción o explotación; 2. Tipo de contrato suscrito entre el Estado y la empresa; 3. Todos los pagos que la empresa hace al Estado, ya sea por concepto de regalías, impuestos, entre otros; 4. Destino de los recursos que genera la explotación; y, 5. Tipos de materiales metálicos, no metálicos o hidrocarburos que se extraerán en las zonas concesionadas a las empresas públicas o privadas; costos referenciales de la explotación; márgenes de ganancia; pagos o transferencias que la Empresa haya acordado hacer a la comunidad, como consecuencia de la consulta previa, libre e informada</t>
  </si>
  <si>
    <t>1. Información de empresas a cargo de la extracción, explotación y exploración de recursos naturales no renovables</t>
  </si>
  <si>
    <t>2. Todos los pagos que la empresa hace al Estado, ya sea por concepto de regalías, impuesto, entre otros. Pagos o transferencias que la empresa haya acordado hacer a la comunidad, como consecuencia de la consulta previa, libre e informada</t>
  </si>
  <si>
    <t>3. Costos referenciales de la explotación y márgenes de ganancia</t>
  </si>
  <si>
    <t>1,2,4,5</t>
  </si>
  <si>
    <t>SN</t>
  </si>
  <si>
    <t>Información procesal y el texto íntegro de las sentencias ejecutoriadas</t>
  </si>
  <si>
    <t>Función Judicial. Además de la información señalada en esta Ley  publicarán adicionalmente la información procesal y el texto íntegro de las sentencias ejecutoriadas, salvo los casos expresamente prohibidos por la ley. En los casos que versen sobre derechos colectivos de pueblos y nacionalidades indígenas, se lo hará adicionalmente en su idioma</t>
  </si>
  <si>
    <t>Corte Constitucional. Además de la información señalada en esta Ley  publicarán adicionalmente la información procesal y el texto íntegro de las sentencias ejecutoriadas, salvo los casos expresamente prohibidos por la ley. En los casos que versen sobre derechos colectivos de pueblos y nacionalidades indígenas, se lo hará adicionalmente en su idioma</t>
  </si>
  <si>
    <t>Función de Transparencia y Control Social. El Consejo de Participación Ciudadana y Control Social, la Defensoría del Pueblo, Contraloría General del Estado, Superintendencias y todo organismo de control, adicionalmente, publicarán el texto íntegro de las resoluciones ejecutoriadas, así como sus informes producidos en todas sus jurisdicciones</t>
  </si>
  <si>
    <t>Resoluciones ejecutoriadas, así como informes producidos en todas sus jurisdicciones</t>
  </si>
  <si>
    <t>Gobiernos Autónomos Descentralizados. Además de la información señalada en esta Ley, los organismos seccionales, mensualmente, informarán a las personas, a través del portal informático web u otro medio digital que posea, de las resoluciones que adopten, mediante la publicación de las actas de las respectivas sesiones de estos cuerpos colegiados, comisiones y consejo, incluyendo lo correspondiente a procesos legislativos, así como sus planes de desarrollo local, y en los casos que corresponda, los planes de uso y gestión de suelo, protegiendo de forma integral los aspectos que gocen de confidencialidad o reserva, para evitar conflicto de intereses. Se incluirá además la descripción específica de los trámites y requisitos que debe cumplir el interesado para tener acceso a los servicios que preste el respectivo Gobierno Autónomo Descentralizado y sus empresas públicas</t>
  </si>
  <si>
    <t xml:space="preserve">1. Publicación de documentos correspondientes a procesos legislativos e instrumentos de planificación </t>
  </si>
  <si>
    <t>2. Publicación de las actas de las respectivas sesiones de estos cuerpos colegiados, comisiones y concejo</t>
  </si>
  <si>
    <t>Banco Central del Ecuador. - El Banco Central del Ecuador publicará, además, los indicadores e información relevante de su competencia de fácil acceso y comprensión para la ciudadanía en general</t>
  </si>
  <si>
    <t>Indicadores e información relevante de su competencia</t>
  </si>
  <si>
    <t>1,2,3</t>
  </si>
  <si>
    <t>Asamblea Nacional. Además de la información señalada en esta Ley, la Asamblea Nacional publicará y actualizará semanalmente en su página web lo siguiente: 1. Los textos completos de todos los proyectos de ley y enmiendas o reformas constitucionales que sean presentados ante la Asamblea Nacional, señalando la Comisión Especializada Permanente u Ocasional asignada, la fecha de presentación, el código; el nombre del proponente del proyecto; documentos relacionados al proyecto; y, el estado; 2. Listado completo y actualizado de los distintos proyectos de ley que se encuentran tramitando, en este se incluirán el nombre del proponente o proponentes, la fecha de presentación, la fecha de calificación del proyecto por parte del Consejo de Administración Legislativa y el nombre de la Comisión Especializada Permanente u Ocasional a la que fue enviado; 3. Un detalle de las observaciones presentadas a los proyectos de ley por parte de los asambleístas y las personas; 4. Actas de constatación de quórum de las y los asambleístas a las sesiones del Pleno y de las Comisiones Especializadas Permanentes u Ocasionales; 5. Actas de votaciones en formatos abiertos de las sesiones del Pleno y de las Comisiones Especializadas Permanentes u Ocasionales; 6. Información detallada sobre los procesos de socialización de proyectos de ley en los que se indique la fecha y el lugar de la socialización, la temática abordada y el público objetivo; 7. Solicitudes de información realizadas por las y los asambleístas en el ejercicio de su facultad fiscalizadora; 8. Solicitudes de juicios políticos y toda información que se integre a dicho procedimiento hasta su resolución por el Pleno de la Asamblea Nacional; 9. Información detallada de los procesos de fiscalización; 10. Información sobre la gestión del Consejo de Administración Legislativa, convocatorias a sesiones, registros de asistencia, actas de constatación de quórum, registro de votaciones, grabaciones, acuerdos, proyectos, actas de sesiones y resoluciones; y, 11. Declaraciones de interés de los legisladores principales y suplentes</t>
  </si>
  <si>
    <t xml:space="preserve">1. Proyectos de ley y enmiendas o reformas constitucionales </t>
  </si>
  <si>
    <t>2. Actas de constatación de quórum de las y los asambleístas a las sesiones del Pleno y de las Comisiones Especializadas Permanentes u Ocasionales</t>
  </si>
  <si>
    <t>3. Actas de votaciones en formatos abiertos de las sesiones del Pleno y de las Comisiones Especializadas Permanentes u Ocasionales</t>
  </si>
  <si>
    <t>4. Información detallada sobre los procesos de socialización de proyectos de ley en los que se indique la fecha y el lugar de la socialización, la temática abordada y el público objetivo</t>
  </si>
  <si>
    <t>5. Solicitudes de información realizadas por las y los asambleístas en el ejercicio de su facultad fiscalizadora y la información detallada de los procesos de fiscalización</t>
  </si>
  <si>
    <t>6. Solicitudes de juicios políticos y toda información que se integre a dicho procedimiento hasta su resolución por el Pleno de la Asamblea Nacional</t>
  </si>
  <si>
    <t xml:space="preserve">7. Información sobre la gestión del Consejo de Administración Legislativa, convocatorias a sesiones, registros de asistencia, actas de constatación de quórum, registro de votaciones, grabaciones, acuerdos, proyectos, actas de sesiones y resoluciones. </t>
  </si>
  <si>
    <t>8. Declaraciones de interés de las y los legisladores principales y suplentes</t>
  </si>
  <si>
    <t xml:space="preserve">Función Electoral.- Además de la información señalada en esta Ley, el Consejo Nacional Electoral en el término de sesenta (60) días, contados a partir de la fecha de recepción de los informes de gasto electoral, presentados por las o los directores de las diferentes campañas electorales, agrupaciones políticas o candidatos, deberá publicar en su sitio web los montos recibidos y gastados en cada campaña; así como las actas escaneadas de cada junta y recinto electoral, incluidas las firmas, nombres apellidos y números de cédula de cada uno de los miembros; y los planes de trabajo de los candidatos y las candidatas a las distintas elecciones, y los resultados de los procesos electorales en formatos de datos abiertos. </t>
  </si>
  <si>
    <t>1. Montos recibidos y gastados en las campañas electorales</t>
  </si>
  <si>
    <t>2. Gastos de campañas</t>
  </si>
  <si>
    <t>3. Actas escaneadas de cada junta y recinto electoral, incluidas las firmas, nombres apellidos y números de cédula de cada uno de los miembros</t>
  </si>
  <si>
    <t>4. Planes de trabajo de los candidatos y las candidatas a las distintas elecciones</t>
  </si>
  <si>
    <t xml:space="preserve">5. Resultados de los procesos electorales </t>
  </si>
  <si>
    <t xml:space="preserve">Texto íntegro de las sentencias ejecutoriadas </t>
  </si>
  <si>
    <t>El Tribunal Contencioso Electoral publicará adicionalmente el texto íntegro de las sentencias ejecutoriadas</t>
  </si>
  <si>
    <t>Información pública de los Partidos y Organizaciones Políticas. Todos los partidos y organizaciones políticas que reciben recursos del Estado deberán publicar anualmente en forma electrónica, sus informes acerca del uso detallado de los fondos públicos a ellos asignados</t>
  </si>
  <si>
    <t>Informe del uso detallado de los fondos públicos asignados</t>
  </si>
  <si>
    <t>Información pública de las Empresas Públicas. Todas las empresas públicas deberán publicar la información financiera y contable del ejercicio fiscal anterior; la información mensual sobre la ejecución presupuestaria de la empresa; el informe de rendición de cuentas de los administradores; los estudios comparativos de los dos últimos ejercicios fiscales; sus reglamentos internos; las actas de sus sesiones de Directorio, protegiendo los aspectos que gocen de confidencialidad; y el estado o secuencia de los trámites o petitorios que hagan los usuarios o consumidores; así como información sobre el estado de cuenta relativo al pago por consumo o por servicios</t>
  </si>
  <si>
    <t>1. Informes generados por la empresa pública</t>
  </si>
  <si>
    <t>2. Actas de las sesiones de directorio, protegiendo los aspectos que gocen de confidencialidad</t>
  </si>
  <si>
    <t>3. Estado o secuencia de los trámites o petitorios que hagan los usuarios o consumidores</t>
  </si>
  <si>
    <t>Información pública del Instituto Ecuatoriano de Seguridad Social. Además de la información señalada en esta Ley, el Instituto ecuatoriano de Seguridad Social publicará en su página web, anualmente, dentro de los primeros treinta (30) días de cada ejercicio fiscal, los estados financieros detallados que incluyan sus balances y los cálculos actuariales con los que cuente hasta ese momento, que evidencien el origen y destino de los recursos presupuestarios, así como la evolución de su patrimonio hasta la separación completa de cada uno de los patrimonios de los seguros administrados por la institución</t>
  </si>
  <si>
    <t xml:space="preserve">Estados financieros detallados que incluyan sus balances y los cálculos actuariales </t>
  </si>
  <si>
    <r>
      <rPr>
        <b/>
        <sz val="10"/>
        <color theme="1"/>
        <rFont val="Calibri"/>
        <family val="2"/>
      </rPr>
      <t>Información completa y actualizada</t>
    </r>
    <r>
      <rPr>
        <sz val="10"/>
        <color theme="1"/>
        <rFont val="Calibri"/>
        <family val="2"/>
      </rPr>
      <t xml:space="preserve">: La información publicada es accesible, actualizada y completa. 
</t>
    </r>
    <r>
      <rPr>
        <b/>
        <sz val="10"/>
        <color theme="1"/>
        <rFont val="Calibri"/>
        <family val="2"/>
      </rPr>
      <t>Información incompleta o desactualizada</t>
    </r>
    <r>
      <rPr>
        <sz val="10"/>
        <color theme="1"/>
        <rFont val="Calibri"/>
        <family val="2"/>
      </rPr>
      <t xml:space="preserve">: La información publicada es accesible pero no está actualizada o no está completa. 
</t>
    </r>
    <r>
      <rPr>
        <b/>
        <sz val="10"/>
        <color theme="1"/>
        <rFont val="Calibri"/>
        <family val="2"/>
      </rPr>
      <t>Sin información</t>
    </r>
    <r>
      <rPr>
        <sz val="10"/>
        <color theme="1"/>
        <rFont val="Calibri"/>
        <family val="2"/>
      </rPr>
      <t>: La información no está publicada o resulta inaccesible</t>
    </r>
  </si>
  <si>
    <t>Descripción del numeral</t>
  </si>
  <si>
    <t>Valor de la calificación de obligaciones específicas</t>
  </si>
  <si>
    <t>Formato para difusión de información pública</t>
  </si>
  <si>
    <t>Descripción del artículo</t>
  </si>
  <si>
    <t>Estado de verificables</t>
  </si>
  <si>
    <t>Vigencia de la información</t>
  </si>
  <si>
    <t>Validez de la información</t>
  </si>
  <si>
    <t>Servicios que brinda la entidad y las formas de acceder a ellos, horarios de atención y demás indicaciones necesarias.</t>
  </si>
  <si>
    <t>Formularios y formatos de solicitudes que se requieran para los trámites inherentes en su campo de acción, con sus debidas instrucciones;</t>
  </si>
  <si>
    <t>Parámetro</t>
  </si>
  <si>
    <t>Los documentos o sistemas verificables a los que se accede mediante los enlaces que constan en los formatos de estructura de datos abiertos, son de libre acceso, corresponden a la información que se reporta, y son legible.</t>
  </si>
  <si>
    <t>Los documentos o sistemas verificables a los que se accede mediante los enlaces que constan en los formatos de estructura de datos abiertos, no son de libre acceso o no corresponden a la información que se reporta o no es legible.</t>
  </si>
  <si>
    <t>La información publicada está vigente (Se verifica con la fecha de inicio y plazo de duración)</t>
  </si>
  <si>
    <t>La información publicada no está vigente (Se verifica con la fecha de inicio y plazo de duración)</t>
  </si>
  <si>
    <t xml:space="preserve">Los datos son válidos (Se verifica mediante operaciones matemáticas entre los valores reportados dependientes) </t>
  </si>
  <si>
    <t>Los datos no son válidos (Se verifica mediante operaciones matemáticas entre los valores reportados dependientes)</t>
  </si>
  <si>
    <t>LOTAIP 
Art. 19</t>
  </si>
  <si>
    <t>LOTAIP
 Art. 31.3</t>
  </si>
  <si>
    <t>LOTAIP 
Art. 13</t>
  </si>
  <si>
    <t xml:space="preserve"> Información completa y actualizada</t>
  </si>
  <si>
    <t>Artículo 19 de la LOTAIP - Obligaciones generales</t>
  </si>
  <si>
    <t>Porcentaje de cumplimiento de las obligaciones específicas</t>
  </si>
  <si>
    <t>Un detalle actualizado de los donativos oficiales y protocolares que reciban los sujetos obligados establecidos en esta Ley, con ocasión del ejercicio de sus funciones.
En dichos registros deberá singularizarse el regalo o donativo recibido, la fecha y ocasión de su recepción y la individualización de la persona natural o jurídica de la cual procede</t>
  </si>
  <si>
    <t>Artículo 20 de la LOTAIP - Obligaciones específicas</t>
  </si>
  <si>
    <t>Artículo 22 de la LOTAIP - Obligaciones específicas de la Corte Constitucional</t>
  </si>
  <si>
    <t>Artículo 23 de la LOTAIP - Obligaciones específicas</t>
  </si>
  <si>
    <t>Artículo 24 de la LOTAIP - Obligaciones específicas</t>
  </si>
  <si>
    <t>Artículo 25 de la LOTAIP - Obligaciones específicas</t>
  </si>
  <si>
    <t>Artículo 26 de la LOTAIP - Obligaciones específicas</t>
  </si>
  <si>
    <t>Artículo 27 de la LOTAIP - Obligaciones específicas</t>
  </si>
  <si>
    <t>Artículo 28 de la LOTAIP - Obligaciones específicas</t>
  </si>
  <si>
    <t>Artículo 29 de la LOTAIP - Obligaciones específicas</t>
  </si>
  <si>
    <t>Artículo 30 de la LOTAIP - Obligaciones específicas</t>
  </si>
  <si>
    <t>Nombre de la entidad:</t>
  </si>
  <si>
    <t>Mes monitoreado:</t>
  </si>
  <si>
    <t>Fecha del monitoreo:</t>
  </si>
  <si>
    <t>Nombre de la persona servidora que realiza el monitoreo:</t>
  </si>
  <si>
    <t xml:space="preserve">Sin información (información no está publicada o resulta inaccesible) </t>
  </si>
  <si>
    <t xml:space="preserve"> </t>
  </si>
  <si>
    <t>Registro dentro del plazo</t>
  </si>
  <si>
    <t>Tipo de monitoreo</t>
  </si>
  <si>
    <t>SI</t>
  </si>
  <si>
    <t>NO</t>
  </si>
  <si>
    <t>Tres estrellas (Publicación de datos estructurados en formatos no propietarios, incluye archivos tipo: CSV delimitado por comas)</t>
  </si>
  <si>
    <t>Instructivo para la Aplicación de los Parámetros Técnicos en el Cumplimiento de los Mecanismos Exigibles para Garantizar el Derecho Humano de Acceso a la Información Pública
 Art. 12</t>
  </si>
  <si>
    <t>Información registrada dentro del plazo (Registro de información que haya sido generada o custodiada al cierre del mes inmediato anterior en el PNT hasta el quince (15) de cada mes o siguiente día laborable)</t>
  </si>
  <si>
    <t>Información registrada fuera del plazo (Registro de información que haya sido generada o custodiada al cierre del mes inmediato anterior en el PNT luego del quince (15) de cada mes o siguiente día laborable)</t>
  </si>
  <si>
    <t>Transparencia Activa (LOTAIP)</t>
  </si>
  <si>
    <t>Subíndice de transparencia activa</t>
  </si>
  <si>
    <t>Subíndice de transparencia activa (Art. 19)</t>
  </si>
  <si>
    <t>Artículo 22 de la LOTAIP - Obligaciones específicas del Consejo de la Judicatura</t>
  </si>
  <si>
    <t>Valor de la calificación de obligaciones generales</t>
  </si>
  <si>
    <t>Porcentaje de cumplimiento de las obligaciones generales</t>
  </si>
  <si>
    <t>Abg. Marlene Sánchez Mgs.</t>
  </si>
  <si>
    <t>Primer monitoreo</t>
  </si>
  <si>
    <t>Federación Provincial de Chimborazo</t>
  </si>
  <si>
    <t>febrero</t>
  </si>
  <si>
    <t>31 de marzo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</si>
</sst>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yyyy\-mm\-dd;@"/>
  </numFmts>
  <fonts count="26">
    <font>
      <sz val="10"/>
      <color rgb="FF000000"/>
      <name val="Arial"/>
      <scheme val="minor"/>
    </font>
    <font>
      <b/>
      <sz val="10"/>
      <color theme="1"/>
      <name val="Calibri"/>
      <family val="2"/>
    </font>
    <font>
      <sz val="10"/>
      <color theme="1"/>
      <name val="Calibri"/>
      <family val="2"/>
    </font>
    <font>
      <i/>
      <sz val="10"/>
      <color theme="1"/>
      <name val="Calibri"/>
      <family val="2"/>
    </font>
    <font>
      <sz val="9"/>
      <color theme="1"/>
      <name val="Calibri"/>
      <family val="2"/>
    </font>
    <font>
      <sz val="10"/>
      <name val="Arial"/>
      <family val="2"/>
    </font>
    <font>
      <sz val="10"/>
      <color rgb="FF000000"/>
      <name val="Calibri"/>
      <family val="2"/>
    </font>
    <font>
      <b/>
      <sz val="9"/>
      <color theme="1"/>
      <name val="Calibri"/>
      <family val="2"/>
    </font>
    <font>
      <i/>
      <sz val="10"/>
      <color theme="1"/>
      <name val="Calibri"/>
      <family val="2"/>
    </font>
    <font>
      <sz val="10"/>
      <color theme="1"/>
      <name val="Calibri"/>
      <family val="2"/>
    </font>
    <font>
      <sz val="9"/>
      <color rgb="FF000000"/>
      <name val="Calibri"/>
      <family val="2"/>
    </font>
    <font>
      <sz val="9"/>
      <color theme="1"/>
      <name val="Calibri"/>
      <family val="2"/>
    </font>
    <font>
      <b/>
      <sz val="10"/>
      <name val="Arial"/>
      <family val="2"/>
    </font>
    <font>
      <b/>
      <sz val="10"/>
      <color theme="1"/>
      <name val="Calibri"/>
      <family val="2"/>
    </font>
    <font>
      <sz val="9"/>
      <color rgb="FF000000"/>
      <name val="Arial"/>
      <family val="2"/>
      <scheme val="minor"/>
    </font>
    <font>
      <sz val="10"/>
      <color rgb="FF000000"/>
      <name val="Arial"/>
      <family val="2"/>
      <scheme val="minor"/>
    </font>
    <font>
      <b/>
      <sz val="9"/>
      <color theme="1"/>
      <name val="Calibri"/>
      <family val="2"/>
    </font>
    <font>
      <b/>
      <sz val="11"/>
      <color theme="1"/>
      <name val="Calibri"/>
      <family val="2"/>
    </font>
    <font>
      <b/>
      <sz val="12"/>
      <color theme="1"/>
      <name val="Calibri"/>
      <family val="2"/>
    </font>
    <font>
      <sz val="8"/>
      <color theme="1"/>
      <name val="Calibri"/>
      <family val="2"/>
    </font>
    <font>
      <sz val="11"/>
      <color rgb="FF000000"/>
      <name val="Aptos"/>
      <family val="2"/>
    </font>
    <font>
      <b/>
      <sz val="14"/>
      <color theme="1"/>
      <name val="Calibri"/>
      <family val="2"/>
    </font>
    <font>
      <b/>
      <sz val="16"/>
      <color theme="1"/>
      <name val="Calibri"/>
      <family val="2"/>
    </font>
    <font>
      <sz val="12"/>
      <color theme="1"/>
      <name val="Calibri"/>
      <family val="2"/>
    </font>
    <font>
      <b/>
      <sz val="14"/>
      <name val="Calibri"/>
      <family val="2"/>
    </font>
    <font>
      <sz val="14"/>
      <color rgb="FF000000"/>
      <name val="Arial"/>
      <family val="2"/>
      <scheme val="minor"/>
    </font>
  </fonts>
  <fills count="15">
    <fill>
      <patternFill patternType="none"/>
    </fill>
    <fill>
      <patternFill patternType="gray125"/>
    </fill>
    <fill>
      <patternFill patternType="solid">
        <fgColor rgb="FFBDBDBD"/>
        <bgColor rgb="FFBDBDBD"/>
      </patternFill>
    </fill>
    <fill>
      <patternFill patternType="solid">
        <fgColor rgb="FFFFFFFF"/>
        <bgColor rgb="FFFFFFFF"/>
      </patternFill>
    </fill>
    <fill>
      <patternFill patternType="solid">
        <fgColor rgb="FFF3F3F3"/>
        <bgColor rgb="FFF3F3F3"/>
      </patternFill>
    </fill>
    <fill>
      <patternFill patternType="solid">
        <fgColor rgb="FFF9F9F9"/>
        <bgColor rgb="FFF3F3F3"/>
      </patternFill>
    </fill>
    <fill>
      <patternFill patternType="solid">
        <fgColor rgb="FFF9F9F9"/>
        <bgColor indexed="64"/>
      </patternFill>
    </fill>
    <fill>
      <patternFill patternType="solid">
        <fgColor rgb="FFF9F9F9"/>
        <bgColor rgb="FFFFFFFF"/>
      </patternFill>
    </fill>
    <fill>
      <patternFill patternType="solid">
        <fgColor theme="0"/>
        <bgColor indexed="64"/>
      </patternFill>
    </fill>
    <fill>
      <patternFill patternType="solid">
        <fgColor theme="0"/>
        <bgColor rgb="FFFFFFFF"/>
      </patternFill>
    </fill>
    <fill>
      <patternFill patternType="solid">
        <fgColor theme="0" tint="-0.14999847407452621"/>
        <bgColor rgb="FFF3F3F3"/>
      </patternFill>
    </fill>
    <fill>
      <patternFill patternType="solid">
        <fgColor rgb="FFF2F2F2"/>
        <bgColor indexed="64"/>
      </patternFill>
    </fill>
    <fill>
      <patternFill patternType="solid">
        <fgColor rgb="FFF2F2F2"/>
        <bgColor rgb="FFFFFFFF"/>
      </patternFill>
    </fill>
    <fill>
      <patternFill patternType="solid">
        <fgColor rgb="FFD9D9D9"/>
        <bgColor indexed="64"/>
      </patternFill>
    </fill>
    <fill>
      <patternFill patternType="solid">
        <fgColor rgb="FFBFBFBF"/>
        <bgColor indexed="64"/>
      </patternFill>
    </fill>
  </fills>
  <borders count="5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right/>
      <top style="medium">
        <color indexed="64"/>
      </top>
      <bottom/>
      <diagonal/>
    </border>
    <border>
      <left/>
      <right style="medium">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right/>
      <top style="thin">
        <color indexed="64"/>
      </top>
      <bottom style="medium">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medium">
        <color indexed="64"/>
      </right>
      <top style="medium">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style="thin">
        <color rgb="FF000000"/>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s>
  <cellStyleXfs count="2">
    <xf numFmtId="0" fontId="0" fillId="0" borderId="0"/>
    <xf numFmtId="9" fontId="15" fillId="0" borderId="0" applyFont="0" applyFill="0" applyBorder="0" applyAlignment="0" applyProtection="0"/>
  </cellStyleXfs>
  <cellXfs count="200">
    <xf numFmtId="0" fontId="0" fillId="0" borderId="0" xfId="0"/>
    <xf numFmtId="0" fontId="1" fillId="2" borderId="1" xfId="0" applyFont="1" applyFill="1" applyBorder="1" applyAlignment="1">
      <alignment horizontal="center" vertical="center" wrapText="1"/>
    </xf>
    <xf numFmtId="0" fontId="2" fillId="0" borderId="0" xfId="0" applyFont="1" applyAlignment="1">
      <alignment horizontal="center" vertical="center" wrapText="1"/>
    </xf>
    <xf numFmtId="2" fontId="2" fillId="0" borderId="0" xfId="0" applyNumberFormat="1" applyFont="1" applyAlignment="1">
      <alignment horizontal="center" vertical="center" wrapText="1"/>
    </xf>
    <xf numFmtId="0" fontId="2" fillId="4"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1" fillId="0" borderId="0" xfId="0" applyFont="1" applyAlignment="1">
      <alignment horizontal="center" vertical="center" wrapText="1"/>
    </xf>
    <xf numFmtId="0" fontId="6" fillId="3"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7" fillId="0" borderId="0" xfId="0" applyFont="1" applyAlignment="1">
      <alignment horizontal="center" vertical="center" wrapText="1"/>
    </xf>
    <xf numFmtId="0" fontId="0" fillId="0" borderId="0" xfId="0" applyAlignment="1">
      <alignment horizontal="center"/>
    </xf>
    <xf numFmtId="0" fontId="18" fillId="3" borderId="0" xfId="0" applyFont="1" applyFill="1" applyAlignment="1">
      <alignment horizontal="center" vertical="center" wrapText="1"/>
    </xf>
    <xf numFmtId="0" fontId="0" fillId="8" borderId="17" xfId="0" applyFill="1" applyBorder="1"/>
    <xf numFmtId="0" fontId="0" fillId="8" borderId="21" xfId="0" applyFill="1" applyBorder="1"/>
    <xf numFmtId="0" fontId="0" fillId="8" borderId="22" xfId="0" applyFill="1" applyBorder="1"/>
    <xf numFmtId="0" fontId="13" fillId="2" borderId="1"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2" fillId="9" borderId="8" xfId="0" applyFont="1" applyFill="1" applyBorder="1" applyAlignment="1">
      <alignment horizontal="center" vertical="center" wrapText="1"/>
    </xf>
    <xf numFmtId="0" fontId="2" fillId="7" borderId="8" xfId="0" applyFont="1" applyFill="1" applyBorder="1" applyAlignment="1">
      <alignment horizontal="center" vertical="center" wrapText="1"/>
    </xf>
    <xf numFmtId="0" fontId="2" fillId="5" borderId="1" xfId="0" applyFont="1" applyFill="1" applyBorder="1" applyAlignment="1">
      <alignment horizontal="center" vertical="center" wrapText="1"/>
    </xf>
    <xf numFmtId="2" fontId="2" fillId="5" borderId="1" xfId="0" applyNumberFormat="1" applyFont="1" applyFill="1" applyBorder="1" applyAlignment="1">
      <alignment horizontal="center" vertical="center" wrapText="1"/>
    </xf>
    <xf numFmtId="0" fontId="16" fillId="2" borderId="26" xfId="0" applyFont="1" applyFill="1" applyBorder="1" applyAlignment="1">
      <alignment horizontal="center" vertical="center" wrapText="1"/>
    </xf>
    <xf numFmtId="0" fontId="10" fillId="5" borderId="28" xfId="0" applyFont="1" applyFill="1" applyBorder="1" applyAlignment="1">
      <alignment horizontal="left" vertical="center" wrapText="1"/>
    </xf>
    <xf numFmtId="0" fontId="10" fillId="7" borderId="18" xfId="0" applyFont="1" applyFill="1" applyBorder="1" applyAlignment="1">
      <alignment horizontal="left" vertical="center" wrapText="1"/>
    </xf>
    <xf numFmtId="0" fontId="11" fillId="5" borderId="18" xfId="0" applyFont="1" applyFill="1" applyBorder="1" applyAlignment="1">
      <alignment horizontal="left" vertical="center" wrapText="1"/>
    </xf>
    <xf numFmtId="0" fontId="0" fillId="8" borderId="29" xfId="0" applyFill="1" applyBorder="1"/>
    <xf numFmtId="0" fontId="0" fillId="8" borderId="30" xfId="0" applyFill="1" applyBorder="1"/>
    <xf numFmtId="0" fontId="16" fillId="2" borderId="27" xfId="0" applyFont="1" applyFill="1" applyBorder="1" applyAlignment="1">
      <alignment horizontal="center" vertical="center" wrapText="1"/>
    </xf>
    <xf numFmtId="0" fontId="16" fillId="2" borderId="13" xfId="0" applyFont="1" applyFill="1" applyBorder="1" applyAlignment="1">
      <alignment horizontal="center" vertical="center" wrapText="1"/>
    </xf>
    <xf numFmtId="0" fontId="20" fillId="0" borderId="0" xfId="0" applyFont="1" applyAlignment="1">
      <alignment vertical="center"/>
    </xf>
    <xf numFmtId="4" fontId="13" fillId="7" borderId="15" xfId="0" applyNumberFormat="1" applyFont="1" applyFill="1" applyBorder="1" applyAlignment="1">
      <alignment horizontal="center" vertical="center" wrapText="1"/>
    </xf>
    <xf numFmtId="2" fontId="7" fillId="11" borderId="8" xfId="0" applyNumberFormat="1" applyFont="1" applyFill="1" applyBorder="1" applyAlignment="1">
      <alignment horizontal="center" vertical="center" wrapText="1"/>
    </xf>
    <xf numFmtId="0" fontId="18" fillId="3" borderId="0" xfId="0" applyFont="1" applyFill="1" applyAlignment="1">
      <alignment vertical="center" wrapText="1"/>
    </xf>
    <xf numFmtId="2" fontId="13" fillId="11" borderId="8" xfId="0" applyNumberFormat="1" applyFont="1" applyFill="1" applyBorder="1" applyAlignment="1">
      <alignment horizontal="center" vertical="center" wrapText="1"/>
    </xf>
    <xf numFmtId="2" fontId="16" fillId="11" borderId="8" xfId="0" applyNumberFormat="1" applyFont="1" applyFill="1" applyBorder="1" applyAlignment="1">
      <alignment horizontal="center" vertical="center" wrapText="1"/>
    </xf>
    <xf numFmtId="0" fontId="21" fillId="0" borderId="0" xfId="0" applyFont="1" applyAlignment="1">
      <alignment horizontal="center" vertical="center" wrapText="1"/>
    </xf>
    <xf numFmtId="9" fontId="21" fillId="0" borderId="0" xfId="1" applyFont="1" applyFill="1" applyBorder="1" applyAlignment="1">
      <alignment horizontal="center" vertical="center" wrapText="1"/>
    </xf>
    <xf numFmtId="0" fontId="12" fillId="0" borderId="0" xfId="0" applyFont="1" applyAlignment="1">
      <alignment vertical="center"/>
    </xf>
    <xf numFmtId="0" fontId="13" fillId="0" borderId="0" xfId="0" applyFont="1" applyAlignment="1">
      <alignment horizontal="center" vertical="center" wrapText="1"/>
    </xf>
    <xf numFmtId="9" fontId="7" fillId="0" borderId="0" xfId="1" applyFont="1" applyFill="1" applyBorder="1" applyAlignment="1">
      <alignment horizontal="center" vertical="center" wrapText="1"/>
    </xf>
    <xf numFmtId="9" fontId="13" fillId="0" borderId="0" xfId="1" applyFont="1" applyFill="1" applyBorder="1" applyAlignment="1">
      <alignment horizontal="center" vertical="center" wrapText="1"/>
    </xf>
    <xf numFmtId="0" fontId="12"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vertical="center" wrapText="1"/>
    </xf>
    <xf numFmtId="4" fontId="4" fillId="0" borderId="0" xfId="0" applyNumberFormat="1" applyFont="1" applyAlignment="1">
      <alignment horizontal="center" vertical="center" wrapText="1"/>
    </xf>
    <xf numFmtId="0" fontId="9" fillId="0" borderId="0" xfId="0" applyFont="1" applyAlignment="1">
      <alignment horizontal="left" vertical="center"/>
    </xf>
    <xf numFmtId="0" fontId="24" fillId="0" borderId="0" xfId="0" applyFont="1" applyAlignment="1">
      <alignment vertical="center"/>
    </xf>
    <xf numFmtId="0" fontId="25" fillId="0" borderId="0" xfId="0" applyFont="1" applyAlignment="1">
      <alignment horizontal="left"/>
    </xf>
    <xf numFmtId="0" fontId="11" fillId="5" borderId="8" xfId="0" applyFont="1" applyFill="1" applyBorder="1" applyAlignment="1">
      <alignment horizontal="left" vertical="center" wrapText="1"/>
    </xf>
    <xf numFmtId="0" fontId="10" fillId="6" borderId="8" xfId="0" applyFont="1" applyFill="1" applyBorder="1" applyAlignment="1">
      <alignment horizontal="left" vertical="center" wrapText="1"/>
    </xf>
    <xf numFmtId="0" fontId="11" fillId="6" borderId="8" xfId="0" applyFont="1" applyFill="1" applyBorder="1" applyAlignment="1">
      <alignment horizontal="left" vertical="center" wrapText="1"/>
    </xf>
    <xf numFmtId="0" fontId="10" fillId="6" borderId="8" xfId="0" applyFont="1" applyFill="1" applyBorder="1" applyAlignment="1">
      <alignment vertical="center" wrapText="1"/>
    </xf>
    <xf numFmtId="0" fontId="1" fillId="2" borderId="8"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2" fillId="0" borderId="8" xfId="0" applyFont="1" applyBorder="1" applyAlignment="1">
      <alignment horizontal="center" vertical="center" wrapText="1"/>
    </xf>
    <xf numFmtId="1" fontId="2" fillId="9" borderId="1" xfId="0" applyNumberFormat="1" applyFont="1" applyFill="1" applyBorder="1" applyAlignment="1">
      <alignment horizontal="center" vertical="center" wrapText="1"/>
    </xf>
    <xf numFmtId="9" fontId="13" fillId="6" borderId="20" xfId="1" applyFont="1" applyFill="1" applyBorder="1" applyAlignment="1" applyProtection="1">
      <alignment horizontal="center" vertical="center" wrapText="1"/>
    </xf>
    <xf numFmtId="9" fontId="21" fillId="6" borderId="26" xfId="1" applyFont="1" applyFill="1" applyBorder="1" applyAlignment="1" applyProtection="1">
      <alignment horizontal="center" vertical="center" wrapText="1"/>
    </xf>
    <xf numFmtId="0" fontId="7" fillId="2" borderId="14" xfId="0" applyFont="1" applyFill="1" applyBorder="1" applyAlignment="1">
      <alignment horizontal="center" vertical="center" wrapText="1"/>
    </xf>
    <xf numFmtId="0" fontId="16" fillId="2" borderId="15" xfId="0" applyFont="1" applyFill="1" applyBorder="1" applyAlignment="1">
      <alignment horizontal="center" vertical="center" wrapText="1"/>
    </xf>
    <xf numFmtId="0" fontId="16" fillId="2" borderId="38" xfId="0" applyFont="1" applyFill="1" applyBorder="1" applyAlignment="1">
      <alignment horizontal="center" vertical="center" wrapText="1"/>
    </xf>
    <xf numFmtId="0" fontId="4" fillId="6" borderId="16" xfId="0" applyFont="1" applyFill="1" applyBorder="1" applyAlignment="1">
      <alignment horizontal="center" vertical="center" wrapText="1"/>
    </xf>
    <xf numFmtId="0" fontId="0" fillId="6" borderId="16" xfId="0" applyFill="1" applyBorder="1" applyAlignment="1">
      <alignment horizontal="center" vertical="center"/>
    </xf>
    <xf numFmtId="4" fontId="13" fillId="12" borderId="8" xfId="0" applyNumberFormat="1" applyFont="1" applyFill="1" applyBorder="1" applyAlignment="1">
      <alignment horizontal="center" vertical="center" wrapText="1"/>
    </xf>
    <xf numFmtId="4" fontId="13" fillId="12" borderId="18" xfId="0" applyNumberFormat="1" applyFont="1" applyFill="1" applyBorder="1" applyAlignment="1">
      <alignment horizontal="center" vertical="center" wrapText="1"/>
    </xf>
    <xf numFmtId="9" fontId="13" fillId="11" borderId="20" xfId="1" applyFont="1" applyFill="1" applyBorder="1" applyAlignment="1" applyProtection="1">
      <alignment horizontal="center" vertical="center" wrapText="1"/>
    </xf>
    <xf numFmtId="9" fontId="13" fillId="11" borderId="24" xfId="1" applyFont="1" applyFill="1" applyBorder="1" applyAlignment="1" applyProtection="1">
      <alignment horizontal="center" vertical="center" wrapText="1"/>
    </xf>
    <xf numFmtId="0" fontId="16" fillId="2" borderId="25" xfId="0" applyFont="1" applyFill="1" applyBorder="1" applyAlignment="1">
      <alignment horizontal="center" vertical="center" wrapText="1"/>
    </xf>
    <xf numFmtId="0" fontId="11" fillId="10" borderId="33" xfId="0" applyFont="1" applyFill="1" applyBorder="1" applyAlignment="1" applyProtection="1">
      <alignment horizontal="center" vertical="center" wrapText="1"/>
      <protection locked="0"/>
    </xf>
    <xf numFmtId="0" fontId="11" fillId="10" borderId="16" xfId="0" applyFont="1" applyFill="1" applyBorder="1" applyAlignment="1" applyProtection="1">
      <alignment horizontal="center" vertical="center" wrapText="1"/>
      <protection locked="0"/>
    </xf>
    <xf numFmtId="0" fontId="10" fillId="5" borderId="18" xfId="0" applyFont="1" applyFill="1" applyBorder="1" applyAlignment="1">
      <alignment horizontal="left" vertical="center" wrapText="1"/>
    </xf>
    <xf numFmtId="0" fontId="11" fillId="10" borderId="18" xfId="0" applyFont="1" applyFill="1" applyBorder="1" applyAlignment="1" applyProtection="1">
      <alignment horizontal="center" vertical="center" wrapText="1"/>
      <protection locked="0"/>
    </xf>
    <xf numFmtId="0" fontId="10" fillId="6" borderId="18" xfId="0" applyFont="1" applyFill="1" applyBorder="1" applyAlignment="1">
      <alignment horizontal="left" vertical="center" wrapText="1"/>
    </xf>
    <xf numFmtId="0" fontId="11" fillId="7" borderId="8" xfId="0" applyFont="1" applyFill="1" applyBorder="1" applyAlignment="1">
      <alignment horizontal="left" vertical="center" wrapText="1"/>
    </xf>
    <xf numFmtId="0" fontId="11" fillId="10" borderId="8" xfId="0" applyFont="1" applyFill="1" applyBorder="1" applyAlignment="1" applyProtection="1">
      <alignment horizontal="center" vertical="center" wrapText="1"/>
      <protection locked="0"/>
    </xf>
    <xf numFmtId="0" fontId="11" fillId="7" borderId="24" xfId="0" applyFont="1" applyFill="1" applyBorder="1" applyAlignment="1">
      <alignment horizontal="left" vertical="center" wrapText="1"/>
    </xf>
    <xf numFmtId="10" fontId="0" fillId="0" borderId="0" xfId="1" applyNumberFormat="1" applyFont="1" applyProtection="1"/>
    <xf numFmtId="0" fontId="16" fillId="0" borderId="0" xfId="0" applyFont="1" applyAlignment="1">
      <alignment horizontal="center" vertical="center" wrapText="1"/>
    </xf>
    <xf numFmtId="164" fontId="16" fillId="0" borderId="0" xfId="0" applyNumberFormat="1" applyFont="1" applyAlignment="1">
      <alignment horizontal="center" vertical="center" wrapText="1"/>
    </xf>
    <xf numFmtId="9" fontId="16" fillId="0" borderId="0" xfId="1" applyFont="1" applyAlignment="1" applyProtection="1">
      <alignment horizontal="center" vertical="center" wrapText="1"/>
    </xf>
    <xf numFmtId="0" fontId="9" fillId="0" borderId="8" xfId="0" applyFont="1" applyBorder="1" applyAlignment="1">
      <alignment horizontal="center" vertical="center" wrapText="1"/>
    </xf>
    <xf numFmtId="0" fontId="16" fillId="2" borderId="42" xfId="0" applyFont="1" applyFill="1" applyBorder="1" applyAlignment="1">
      <alignment horizontal="center" vertical="center" wrapText="1"/>
    </xf>
    <xf numFmtId="0" fontId="16" fillId="2" borderId="43" xfId="0" applyFont="1" applyFill="1" applyBorder="1" applyAlignment="1">
      <alignment horizontal="center" vertical="center" wrapText="1"/>
    </xf>
    <xf numFmtId="0" fontId="16" fillId="2" borderId="44" xfId="0" applyFont="1" applyFill="1" applyBorder="1" applyAlignment="1">
      <alignment horizontal="center" vertical="center" wrapText="1"/>
    </xf>
    <xf numFmtId="0" fontId="9" fillId="0" borderId="0" xfId="0" applyFont="1" applyAlignment="1">
      <alignment horizontal="center" vertical="center" wrapText="1"/>
    </xf>
    <xf numFmtId="0" fontId="3" fillId="0" borderId="0" xfId="0" applyFont="1" applyAlignment="1">
      <alignment horizontal="center" vertical="center" wrapText="1"/>
    </xf>
    <xf numFmtId="0" fontId="0" fillId="0" borderId="8" xfId="0" applyBorder="1" applyAlignment="1">
      <alignment horizontal="center" vertical="center"/>
    </xf>
    <xf numFmtId="0" fontId="9" fillId="9" borderId="8" xfId="0" applyFont="1" applyFill="1" applyBorder="1" applyAlignment="1">
      <alignment horizontal="center" vertical="center" wrapText="1"/>
    </xf>
    <xf numFmtId="0" fontId="9" fillId="7" borderId="8" xfId="0" applyFont="1" applyFill="1" applyBorder="1" applyAlignment="1">
      <alignment horizontal="center" vertical="center" wrapText="1"/>
    </xf>
    <xf numFmtId="0" fontId="20" fillId="0" borderId="0" xfId="0" applyFont="1"/>
    <xf numFmtId="0" fontId="11" fillId="6" borderId="16" xfId="0" applyFont="1" applyFill="1" applyBorder="1" applyAlignment="1">
      <alignment horizontal="center" vertical="center" wrapText="1"/>
    </xf>
    <xf numFmtId="0" fontId="14" fillId="6" borderId="16" xfId="0" applyFont="1" applyFill="1" applyBorder="1" applyAlignment="1">
      <alignment horizontal="center" vertical="center"/>
    </xf>
    <xf numFmtId="9" fontId="7" fillId="11" borderId="20" xfId="1"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1" fillId="10" borderId="40" xfId="0" applyFont="1" applyFill="1" applyBorder="1" applyAlignment="1" applyProtection="1">
      <alignment horizontal="center" vertical="center" wrapText="1"/>
      <protection locked="0"/>
    </xf>
    <xf numFmtId="4" fontId="13" fillId="12" borderId="40" xfId="0" applyNumberFormat="1" applyFont="1" applyFill="1" applyBorder="1" applyAlignment="1">
      <alignment horizontal="center" vertical="center" wrapText="1"/>
    </xf>
    <xf numFmtId="9" fontId="13" fillId="11" borderId="47" xfId="1" applyFont="1" applyFill="1" applyBorder="1" applyAlignment="1" applyProtection="1">
      <alignment horizontal="center" vertical="center" wrapText="1"/>
    </xf>
    <xf numFmtId="0" fontId="7" fillId="2" borderId="45" xfId="0" applyFont="1" applyFill="1" applyBorder="1" applyAlignment="1">
      <alignment horizontal="center" vertical="center" wrapText="1"/>
    </xf>
    <xf numFmtId="0" fontId="11" fillId="10" borderId="48" xfId="0" applyFont="1" applyFill="1" applyBorder="1" applyAlignment="1" applyProtection="1">
      <alignment horizontal="center" vertical="center" wrapText="1"/>
      <protection locked="0"/>
    </xf>
    <xf numFmtId="2" fontId="13" fillId="6" borderId="48" xfId="0" applyNumberFormat="1" applyFont="1" applyFill="1" applyBorder="1" applyAlignment="1">
      <alignment horizontal="center" vertical="center" wrapText="1"/>
    </xf>
    <xf numFmtId="10" fontId="13" fillId="6" borderId="49" xfId="1" applyNumberFormat="1" applyFont="1" applyFill="1" applyBorder="1" applyAlignment="1" applyProtection="1">
      <alignment horizontal="center" vertical="center" wrapText="1"/>
    </xf>
    <xf numFmtId="0" fontId="16" fillId="2" borderId="32" xfId="0" applyFont="1" applyFill="1" applyBorder="1" applyAlignment="1">
      <alignment horizontal="center" vertical="center" wrapText="1"/>
    </xf>
    <xf numFmtId="0" fontId="4" fillId="10" borderId="12" xfId="0" applyFont="1" applyFill="1" applyBorder="1" applyAlignment="1" applyProtection="1">
      <alignment horizontal="center" vertical="center" wrapText="1"/>
      <protection locked="0"/>
    </xf>
    <xf numFmtId="0" fontId="11" fillId="6" borderId="18" xfId="0" applyFont="1" applyFill="1" applyBorder="1" applyAlignment="1">
      <alignment horizontal="left" vertical="center" wrapText="1"/>
    </xf>
    <xf numFmtId="4" fontId="13" fillId="12" borderId="12" xfId="0" applyNumberFormat="1" applyFont="1" applyFill="1" applyBorder="1" applyAlignment="1">
      <alignment horizontal="center" vertical="center" wrapText="1"/>
    </xf>
    <xf numFmtId="9" fontId="13" fillId="11" borderId="23" xfId="1" applyFont="1" applyFill="1" applyBorder="1" applyAlignment="1" applyProtection="1">
      <alignment horizontal="center" vertical="center" wrapText="1"/>
    </xf>
    <xf numFmtId="2" fontId="7" fillId="11" borderId="12" xfId="0" applyNumberFormat="1" applyFont="1" applyFill="1" applyBorder="1" applyAlignment="1">
      <alignment horizontal="center" vertical="center" wrapText="1"/>
    </xf>
    <xf numFmtId="9" fontId="7" fillId="11" borderId="23" xfId="1" applyFont="1" applyFill="1" applyBorder="1" applyAlignment="1">
      <alignment horizontal="center" vertical="center" wrapText="1"/>
    </xf>
    <xf numFmtId="0" fontId="16" fillId="2" borderId="14" xfId="0" applyFont="1" applyFill="1" applyBorder="1" applyAlignment="1">
      <alignment horizontal="center" vertical="center" wrapText="1"/>
    </xf>
    <xf numFmtId="0" fontId="4" fillId="10" borderId="16" xfId="0" applyFont="1" applyFill="1" applyBorder="1" applyAlignment="1" applyProtection="1">
      <alignment horizontal="center" vertical="center" wrapText="1"/>
      <protection locked="0"/>
    </xf>
    <xf numFmtId="2" fontId="7" fillId="11" borderId="16" xfId="0" applyNumberFormat="1" applyFont="1" applyFill="1" applyBorder="1" applyAlignment="1">
      <alignment horizontal="center" vertical="center" wrapText="1"/>
    </xf>
    <xf numFmtId="9" fontId="7" fillId="11" borderId="19" xfId="1" applyFont="1" applyFill="1" applyBorder="1" applyAlignment="1">
      <alignment horizontal="center" vertical="center" wrapText="1"/>
    </xf>
    <xf numFmtId="0" fontId="16" fillId="2" borderId="45" xfId="0" applyFont="1" applyFill="1" applyBorder="1" applyAlignment="1">
      <alignment horizontal="center" vertical="center" wrapText="1"/>
    </xf>
    <xf numFmtId="2" fontId="16" fillId="11" borderId="16" xfId="0" applyNumberFormat="1" applyFont="1" applyFill="1" applyBorder="1" applyAlignment="1">
      <alignment horizontal="center" vertical="center" wrapText="1"/>
    </xf>
    <xf numFmtId="9" fontId="16" fillId="11" borderId="19" xfId="1" applyFont="1" applyFill="1" applyBorder="1" applyAlignment="1">
      <alignment horizontal="center" vertical="center" wrapText="1"/>
    </xf>
    <xf numFmtId="9" fontId="16" fillId="11" borderId="20" xfId="1" applyFont="1" applyFill="1" applyBorder="1" applyAlignment="1">
      <alignment horizontal="center" vertical="center" wrapText="1"/>
    </xf>
    <xf numFmtId="9" fontId="7" fillId="11" borderId="24" xfId="1" applyFont="1" applyFill="1" applyBorder="1" applyAlignment="1">
      <alignment horizontal="center" vertical="center" wrapText="1"/>
    </xf>
    <xf numFmtId="0" fontId="0" fillId="0" borderId="48" xfId="0" applyBorder="1"/>
    <xf numFmtId="2" fontId="13" fillId="11" borderId="16" xfId="0" applyNumberFormat="1" applyFont="1" applyFill="1" applyBorder="1" applyAlignment="1">
      <alignment horizontal="center" vertical="center" wrapText="1"/>
    </xf>
    <xf numFmtId="9" fontId="13" fillId="11" borderId="19" xfId="1" applyFont="1" applyFill="1" applyBorder="1" applyAlignment="1">
      <alignment horizontal="center" vertical="center" wrapText="1"/>
    </xf>
    <xf numFmtId="9" fontId="13" fillId="11" borderId="20" xfId="1" applyFont="1" applyFill="1" applyBorder="1" applyAlignment="1">
      <alignment horizontal="center" vertical="center" wrapText="1"/>
    </xf>
    <xf numFmtId="0" fontId="11" fillId="10" borderId="32" xfId="0" applyFont="1" applyFill="1" applyBorder="1" applyAlignment="1" applyProtection="1">
      <alignment horizontal="center" vertical="center" wrapText="1"/>
      <protection locked="0"/>
    </xf>
    <xf numFmtId="0" fontId="11" fillId="10" borderId="12" xfId="0" applyFont="1" applyFill="1" applyBorder="1" applyAlignment="1" applyProtection="1">
      <alignment horizontal="center" vertical="center" wrapText="1"/>
      <protection locked="0"/>
    </xf>
    <xf numFmtId="0" fontId="11" fillId="10" borderId="23" xfId="0" applyFont="1" applyFill="1" applyBorder="1" applyAlignment="1" applyProtection="1">
      <alignment horizontal="center" vertical="center" wrapText="1"/>
      <protection locked="0"/>
    </xf>
    <xf numFmtId="0" fontId="11" fillId="10" borderId="45" xfId="0" applyFont="1" applyFill="1" applyBorder="1" applyAlignment="1" applyProtection="1">
      <alignment horizontal="center" vertical="center" wrapText="1"/>
      <protection locked="0"/>
    </xf>
    <xf numFmtId="0" fontId="11" fillId="10" borderId="50" xfId="0" applyFont="1" applyFill="1" applyBorder="1" applyAlignment="1" applyProtection="1">
      <alignment horizontal="center" vertical="center" wrapText="1"/>
      <protection locked="0"/>
    </xf>
    <xf numFmtId="0" fontId="0" fillId="8" borderId="0" xfId="0" applyFill="1"/>
    <xf numFmtId="0" fontId="16" fillId="2" borderId="51" xfId="0" applyFont="1" applyFill="1" applyBorder="1" applyAlignment="1">
      <alignment horizontal="center" vertical="center" wrapText="1"/>
    </xf>
    <xf numFmtId="0" fontId="11" fillId="5" borderId="16" xfId="0" applyFont="1" applyFill="1" applyBorder="1" applyAlignment="1">
      <alignment horizontal="center" vertical="center" wrapText="1"/>
    </xf>
    <xf numFmtId="0" fontId="11" fillId="7" borderId="16" xfId="0" applyFont="1" applyFill="1" applyBorder="1" applyAlignment="1">
      <alignment horizontal="center" vertical="center" wrapText="1"/>
    </xf>
    <xf numFmtId="0" fontId="11" fillId="7" borderId="19" xfId="0" applyFont="1" applyFill="1" applyBorder="1" applyAlignment="1">
      <alignment horizontal="center" vertical="center" wrapText="1"/>
    </xf>
    <xf numFmtId="0" fontId="11" fillId="6" borderId="14" xfId="0" applyFont="1" applyFill="1" applyBorder="1" applyAlignment="1">
      <alignment horizontal="center" vertical="center" wrapText="1"/>
    </xf>
    <xf numFmtId="0" fontId="11" fillId="6" borderId="15" xfId="0" applyFont="1" applyFill="1" applyBorder="1" applyAlignment="1">
      <alignment horizontal="left" vertical="center" wrapText="1"/>
    </xf>
    <xf numFmtId="0" fontId="10" fillId="6" borderId="38" xfId="0" applyFont="1" applyFill="1" applyBorder="1" applyAlignment="1">
      <alignment horizontal="left" vertical="center" wrapText="1"/>
    </xf>
    <xf numFmtId="0" fontId="11" fillId="5" borderId="19" xfId="0" applyFont="1" applyFill="1" applyBorder="1" applyAlignment="1">
      <alignment horizontal="center" vertical="center" wrapText="1"/>
    </xf>
    <xf numFmtId="0" fontId="11" fillId="5" borderId="20" xfId="0" applyFont="1" applyFill="1" applyBorder="1" applyAlignment="1">
      <alignment horizontal="left" vertical="center" wrapText="1"/>
    </xf>
    <xf numFmtId="0" fontId="10" fillId="5" borderId="24" xfId="0" applyFont="1" applyFill="1" applyBorder="1" applyAlignment="1">
      <alignment horizontal="left" vertical="center" wrapText="1"/>
    </xf>
    <xf numFmtId="0" fontId="2" fillId="3" borderId="2" xfId="0" applyFont="1" applyFill="1" applyBorder="1" applyAlignment="1">
      <alignment horizontal="center" vertical="center" wrapText="1"/>
    </xf>
    <xf numFmtId="0" fontId="5" fillId="0" borderId="3" xfId="0" applyFont="1" applyBorder="1"/>
    <xf numFmtId="0" fontId="5" fillId="0" borderId="4" xfId="0" applyFont="1" applyBorder="1"/>
    <xf numFmtId="0" fontId="1" fillId="3" borderId="2" xfId="0" applyFont="1" applyFill="1" applyBorder="1" applyAlignment="1">
      <alignment horizontal="center" vertical="center" wrapText="1"/>
    </xf>
    <xf numFmtId="0" fontId="22" fillId="0" borderId="0" xfId="0" applyFont="1" applyAlignment="1">
      <alignment horizontal="center" vertical="center"/>
    </xf>
    <xf numFmtId="0" fontId="18" fillId="14" borderId="8" xfId="0" applyFont="1" applyFill="1" applyBorder="1" applyAlignment="1">
      <alignment vertical="center"/>
    </xf>
    <xf numFmtId="0" fontId="23" fillId="13" borderId="40" xfId="0" applyFont="1" applyFill="1" applyBorder="1" applyAlignment="1" applyProtection="1">
      <alignment horizontal="left" vertical="center"/>
      <protection locked="0"/>
    </xf>
    <xf numFmtId="0" fontId="23" fillId="13" borderId="39" xfId="0" applyFont="1" applyFill="1" applyBorder="1" applyAlignment="1" applyProtection="1">
      <alignment horizontal="left" vertical="center"/>
      <protection locked="0"/>
    </xf>
    <xf numFmtId="0" fontId="23" fillId="13" borderId="12" xfId="0" applyFont="1" applyFill="1" applyBorder="1" applyAlignment="1" applyProtection="1">
      <alignment horizontal="left" vertical="center"/>
      <protection locked="0"/>
    </xf>
    <xf numFmtId="17" fontId="23" fillId="13" borderId="8" xfId="0" applyNumberFormat="1" applyFont="1" applyFill="1" applyBorder="1" applyAlignment="1" applyProtection="1">
      <alignment horizontal="left" vertical="center"/>
      <protection locked="0"/>
    </xf>
    <xf numFmtId="0" fontId="23" fillId="13" borderId="8" xfId="0" applyFont="1" applyFill="1" applyBorder="1" applyAlignment="1" applyProtection="1">
      <alignment horizontal="left" vertical="center"/>
      <protection locked="0"/>
    </xf>
    <xf numFmtId="165" fontId="23" fillId="13" borderId="8" xfId="0" applyNumberFormat="1" applyFont="1" applyFill="1" applyBorder="1" applyAlignment="1" applyProtection="1">
      <alignment horizontal="left" vertical="center"/>
      <protection locked="0"/>
    </xf>
    <xf numFmtId="0" fontId="21" fillId="0" borderId="0" xfId="0" applyFont="1" applyAlignment="1">
      <alignment horizontal="left" vertical="center"/>
    </xf>
    <xf numFmtId="0" fontId="17" fillId="6" borderId="53" xfId="0" applyFont="1" applyFill="1" applyBorder="1" applyAlignment="1">
      <alignment horizontal="center" vertical="center" wrapText="1"/>
    </xf>
    <xf numFmtId="0" fontId="17" fillId="6" borderId="31" xfId="0" applyFont="1" applyFill="1" applyBorder="1" applyAlignment="1">
      <alignment horizontal="center" vertical="center" wrapText="1"/>
    </xf>
    <xf numFmtId="0" fontId="17" fillId="6" borderId="32" xfId="0" applyFont="1" applyFill="1" applyBorder="1" applyAlignment="1">
      <alignment horizontal="center" vertical="center" wrapText="1"/>
    </xf>
    <xf numFmtId="0" fontId="21" fillId="3" borderId="0" xfId="0" applyFont="1" applyFill="1" applyAlignment="1">
      <alignment horizontal="left" vertical="center" wrapText="1"/>
    </xf>
    <xf numFmtId="0" fontId="21" fillId="6" borderId="51" xfId="0" applyFont="1" applyFill="1" applyBorder="1" applyAlignment="1">
      <alignment horizontal="center" vertical="center" wrapText="1"/>
    </xf>
    <xf numFmtId="0" fontId="21" fillId="6" borderId="25" xfId="0" applyFont="1" applyFill="1" applyBorder="1" applyAlignment="1">
      <alignment horizontal="center" vertical="center" wrapText="1"/>
    </xf>
    <xf numFmtId="2" fontId="13" fillId="6" borderId="35" xfId="0" applyNumberFormat="1" applyFont="1" applyFill="1" applyBorder="1" applyAlignment="1">
      <alignment horizontal="center" vertical="center" wrapText="1"/>
    </xf>
    <xf numFmtId="2" fontId="13" fillId="6" borderId="36" xfId="0" applyNumberFormat="1" applyFont="1" applyFill="1" applyBorder="1" applyAlignment="1">
      <alignment horizontal="center" vertical="center" wrapText="1"/>
    </xf>
    <xf numFmtId="2" fontId="13" fillId="6" borderId="37" xfId="0" applyNumberFormat="1" applyFont="1" applyFill="1" applyBorder="1" applyAlignment="1">
      <alignment horizontal="center" vertical="center" wrapText="1"/>
    </xf>
    <xf numFmtId="0" fontId="17" fillId="6" borderId="54" xfId="0" applyFont="1" applyFill="1" applyBorder="1" applyAlignment="1">
      <alignment horizontal="center" vertical="center" wrapText="1"/>
    </xf>
    <xf numFmtId="0" fontId="17" fillId="6" borderId="34" xfId="0" applyFont="1" applyFill="1" applyBorder="1" applyAlignment="1">
      <alignment horizontal="center" vertical="center" wrapText="1"/>
    </xf>
    <xf numFmtId="0" fontId="17" fillId="6" borderId="23" xfId="0" applyFont="1" applyFill="1" applyBorder="1" applyAlignment="1">
      <alignment horizontal="center" vertical="center" wrapText="1"/>
    </xf>
    <xf numFmtId="10" fontId="13" fillId="6" borderId="20" xfId="1" applyNumberFormat="1" applyFont="1" applyFill="1" applyBorder="1" applyAlignment="1" applyProtection="1">
      <alignment horizontal="center" vertical="center" wrapText="1"/>
    </xf>
    <xf numFmtId="10" fontId="13" fillId="6" borderId="24" xfId="1" applyNumberFormat="1" applyFont="1" applyFill="1" applyBorder="1" applyAlignment="1" applyProtection="1">
      <alignment horizontal="center" vertical="center" wrapText="1"/>
    </xf>
    <xf numFmtId="0" fontId="11" fillId="5" borderId="52" xfId="0" applyFont="1" applyFill="1" applyBorder="1" applyAlignment="1">
      <alignment horizontal="center" vertical="center" wrapText="1"/>
    </xf>
    <xf numFmtId="0" fontId="0" fillId="6" borderId="16" xfId="0" applyFill="1" applyBorder="1" applyAlignment="1">
      <alignment horizontal="center"/>
    </xf>
    <xf numFmtId="0" fontId="11" fillId="5" borderId="11" xfId="0" applyFont="1" applyFill="1" applyBorder="1" applyAlignment="1">
      <alignment horizontal="left" vertical="center" wrapText="1"/>
    </xf>
    <xf numFmtId="0" fontId="0" fillId="6" borderId="8" xfId="0" applyFill="1" applyBorder="1" applyAlignment="1">
      <alignment horizontal="left"/>
    </xf>
    <xf numFmtId="0" fontId="13" fillId="11" borderId="16" xfId="0" applyFont="1" applyFill="1" applyBorder="1" applyAlignment="1">
      <alignment horizontal="center" vertical="center" wrapText="1"/>
    </xf>
    <xf numFmtId="0" fontId="13" fillId="11" borderId="8" xfId="0" applyFont="1" applyFill="1" applyBorder="1" applyAlignment="1">
      <alignment horizontal="center" vertical="center" wrapText="1"/>
    </xf>
    <xf numFmtId="0" fontId="13" fillId="11" borderId="18" xfId="0" applyFont="1" applyFill="1" applyBorder="1" applyAlignment="1">
      <alignment horizontal="center" vertical="center" wrapText="1"/>
    </xf>
    <xf numFmtId="0" fontId="13" fillId="11" borderId="19" xfId="0" applyFont="1" applyFill="1" applyBorder="1" applyAlignment="1">
      <alignment horizontal="center" vertical="center" wrapText="1"/>
    </xf>
    <xf numFmtId="0" fontId="13" fillId="11" borderId="20" xfId="0" applyFont="1" applyFill="1" applyBorder="1" applyAlignment="1">
      <alignment horizontal="center" vertical="center" wrapText="1"/>
    </xf>
    <xf numFmtId="0" fontId="13" fillId="11" borderId="24" xfId="0" applyFont="1" applyFill="1" applyBorder="1" applyAlignment="1">
      <alignment horizontal="center" vertical="center" wrapText="1"/>
    </xf>
    <xf numFmtId="0" fontId="10" fillId="6" borderId="8" xfId="0" applyFont="1" applyFill="1" applyBorder="1" applyAlignment="1">
      <alignment horizontal="left" vertical="center" wrapText="1"/>
    </xf>
    <xf numFmtId="0" fontId="12" fillId="0" borderId="0" xfId="0" applyFont="1" applyAlignment="1">
      <alignment horizontal="center" vertical="center"/>
    </xf>
    <xf numFmtId="0" fontId="0" fillId="0" borderId="48" xfId="0" applyBorder="1" applyAlignment="1">
      <alignment horizontal="center"/>
    </xf>
    <xf numFmtId="9" fontId="18" fillId="6" borderId="25" xfId="1" applyFont="1" applyFill="1" applyBorder="1" applyAlignment="1">
      <alignment horizontal="center" vertical="center" wrapText="1"/>
    </xf>
    <xf numFmtId="9" fontId="18" fillId="6" borderId="26" xfId="1" applyFont="1" applyFill="1" applyBorder="1" applyAlignment="1">
      <alignment horizontal="center" vertical="center" wrapText="1"/>
    </xf>
    <xf numFmtId="0" fontId="24" fillId="0" borderId="0" xfId="0" applyFont="1" applyAlignment="1">
      <alignment horizontal="left" vertical="center"/>
    </xf>
    <xf numFmtId="0" fontId="9" fillId="0" borderId="8" xfId="0" applyFont="1" applyBorder="1" applyAlignment="1">
      <alignment horizontal="center" vertical="center" wrapText="1"/>
    </xf>
    <xf numFmtId="0" fontId="8" fillId="0" borderId="8" xfId="0" applyFont="1" applyBorder="1" applyAlignment="1">
      <alignment horizontal="center" vertical="center" wrapText="1"/>
    </xf>
    <xf numFmtId="0" fontId="3" fillId="0" borderId="8" xfId="0" applyFont="1" applyBorder="1" applyAlignment="1">
      <alignment horizontal="center" vertical="center" wrapText="1"/>
    </xf>
    <xf numFmtId="0" fontId="2" fillId="9" borderId="9" xfId="0" applyFont="1" applyFill="1" applyBorder="1" applyAlignment="1">
      <alignment horizontal="center" vertical="center" wrapText="1"/>
    </xf>
    <xf numFmtId="0" fontId="2" fillId="9" borderId="11" xfId="0" applyFont="1" applyFill="1" applyBorder="1" applyAlignment="1">
      <alignment horizontal="center" vertical="center" wrapText="1"/>
    </xf>
    <xf numFmtId="0" fontId="2" fillId="7" borderId="9" xfId="0" applyFont="1" applyFill="1" applyBorder="1" applyAlignment="1">
      <alignment horizontal="center" vertical="center" wrapText="1"/>
    </xf>
    <xf numFmtId="0" fontId="2" fillId="7" borderId="11" xfId="0" applyFont="1" applyFill="1" applyBorder="1" applyAlignment="1">
      <alignment horizontal="center" vertical="center" wrapText="1"/>
    </xf>
    <xf numFmtId="0" fontId="9" fillId="9" borderId="9" xfId="0" applyFont="1" applyFill="1" applyBorder="1" applyAlignment="1">
      <alignment horizontal="center" vertical="center" wrapText="1"/>
    </xf>
    <xf numFmtId="0" fontId="9" fillId="9" borderId="10" xfId="0" applyFont="1" applyFill="1" applyBorder="1" applyAlignment="1">
      <alignment horizontal="center" vertical="center" wrapText="1"/>
    </xf>
    <xf numFmtId="0" fontId="9" fillId="9" borderId="11"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9" fillId="0" borderId="5" xfId="0" applyFont="1" applyBorder="1" applyAlignment="1">
      <alignment horizontal="left" vertical="center" wrapText="1"/>
    </xf>
    <xf numFmtId="0" fontId="5" fillId="0" borderId="6" xfId="0" applyFont="1" applyBorder="1"/>
    <xf numFmtId="0" fontId="5" fillId="0" borderId="7" xfId="0" applyFont="1" applyBorder="1"/>
    <xf numFmtId="0" fontId="2" fillId="0" borderId="41" xfId="0" applyFont="1" applyBorder="1" applyAlignment="1">
      <alignment horizontal="center" vertical="center" wrapText="1"/>
    </xf>
    <xf numFmtId="0" fontId="19" fillId="9" borderId="2" xfId="0" applyFont="1" applyFill="1" applyBorder="1" applyAlignment="1">
      <alignment horizontal="center" vertical="center" wrapText="1"/>
    </xf>
    <xf numFmtId="0" fontId="19" fillId="9" borderId="3" xfId="0" applyFont="1" applyFill="1" applyBorder="1" applyAlignment="1">
      <alignment horizontal="center" vertical="center" wrapText="1"/>
    </xf>
    <xf numFmtId="0" fontId="19" fillId="9" borderId="4" xfId="0" applyFont="1" applyFill="1" applyBorder="1" applyAlignment="1">
      <alignment horizontal="center" vertical="center" wrapText="1"/>
    </xf>
  </cellXfs>
  <cellStyles count="2">
    <cellStyle name="Normal" xfId="0" builtinId="0"/>
    <cellStyle name="Porcentaje" xfId="1" builtinId="5"/>
  </cellStyles>
  <dxfs count="0"/>
  <tableStyles count="0" defaultTableStyle="TableStyleMedium2" defaultPivotStyle="PivotStyleLight16"/>
  <colors>
    <mruColors>
      <color rgb="FFF9F9F9"/>
      <color rgb="FFD9D9D9"/>
      <color rgb="FFBFBFBF"/>
      <color rgb="FFF2F2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customschemas.google.com/relationships/workbookmetadata" Target="metadata"/><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C4125"/>
    <outlinePr summaryBelow="0" summaryRight="0"/>
  </sheetPr>
  <dimension ref="A1:X1000"/>
  <sheetViews>
    <sheetView workbookViewId="0">
      <selection activeCell="G5" sqref="G5"/>
    </sheetView>
  </sheetViews>
  <sheetFormatPr baseColWidth="10" defaultColWidth="12.5703125" defaultRowHeight="15" customHeight="1"/>
  <cols>
    <col min="1" max="2" width="9.42578125" customWidth="1"/>
    <col min="3" max="3" width="51" customWidth="1"/>
    <col min="4" max="4" width="37.42578125" customWidth="1"/>
    <col min="5" max="6" width="12.5703125" customWidth="1"/>
  </cols>
  <sheetData>
    <row r="1" spans="1:24" ht="21.75" customHeight="1">
      <c r="A1" s="1" t="s">
        <v>6</v>
      </c>
      <c r="B1" s="1" t="s">
        <v>7</v>
      </c>
      <c r="C1" s="1" t="s">
        <v>8</v>
      </c>
      <c r="D1" s="1" t="s">
        <v>9</v>
      </c>
      <c r="E1" s="1" t="s">
        <v>3</v>
      </c>
      <c r="F1" s="1" t="s">
        <v>5</v>
      </c>
      <c r="G1" s="6"/>
      <c r="H1" s="6"/>
      <c r="I1" s="6"/>
      <c r="J1" s="6"/>
      <c r="K1" s="6"/>
      <c r="L1" s="6"/>
      <c r="M1" s="6"/>
      <c r="N1" s="6"/>
      <c r="O1" s="6"/>
      <c r="P1" s="6"/>
      <c r="Q1" s="6"/>
      <c r="R1" s="6"/>
      <c r="S1" s="6"/>
      <c r="T1" s="6"/>
      <c r="U1" s="6"/>
      <c r="V1" s="6"/>
      <c r="W1" s="6"/>
      <c r="X1" s="6"/>
    </row>
    <row r="2" spans="1:24" ht="15.75" customHeight="1">
      <c r="A2" s="139">
        <v>19</v>
      </c>
      <c r="B2" s="139">
        <v>1</v>
      </c>
      <c r="C2" s="139" t="s">
        <v>10</v>
      </c>
      <c r="D2" s="7" t="s">
        <v>11</v>
      </c>
      <c r="E2" s="5">
        <v>0.5</v>
      </c>
      <c r="F2" s="5">
        <v>1</v>
      </c>
      <c r="G2" s="2"/>
      <c r="H2" s="2"/>
      <c r="I2" s="2"/>
      <c r="J2" s="2"/>
      <c r="K2" s="2"/>
      <c r="L2" s="2"/>
      <c r="M2" s="2"/>
      <c r="N2" s="2"/>
      <c r="O2" s="2"/>
      <c r="P2" s="2"/>
      <c r="Q2" s="2"/>
      <c r="R2" s="2"/>
      <c r="S2" s="2"/>
      <c r="T2" s="2"/>
      <c r="U2" s="2"/>
      <c r="V2" s="2"/>
      <c r="W2" s="2"/>
      <c r="X2" s="2"/>
    </row>
    <row r="3" spans="1:24" ht="15.75" customHeight="1">
      <c r="A3" s="140"/>
      <c r="B3" s="140"/>
      <c r="C3" s="140"/>
      <c r="D3" s="8" t="s">
        <v>12</v>
      </c>
      <c r="E3" s="4">
        <v>1</v>
      </c>
      <c r="F3" s="4">
        <v>1</v>
      </c>
      <c r="G3" s="2"/>
      <c r="H3" s="2"/>
      <c r="I3" s="2"/>
      <c r="J3" s="2"/>
      <c r="K3" s="2"/>
      <c r="L3" s="2"/>
      <c r="M3" s="2"/>
      <c r="N3" s="2"/>
      <c r="O3" s="2"/>
      <c r="P3" s="2"/>
      <c r="Q3" s="2"/>
      <c r="R3" s="2"/>
      <c r="S3" s="2"/>
      <c r="T3" s="2"/>
      <c r="U3" s="2"/>
      <c r="V3" s="2"/>
      <c r="W3" s="2"/>
      <c r="X3" s="2"/>
    </row>
    <row r="4" spans="1:24" ht="15.75" customHeight="1">
      <c r="A4" s="140"/>
      <c r="B4" s="140"/>
      <c r="C4" s="140"/>
      <c r="D4" s="5" t="s">
        <v>13</v>
      </c>
      <c r="E4" s="5">
        <v>0</v>
      </c>
      <c r="F4" s="5">
        <v>0.6</v>
      </c>
      <c r="G4" s="2"/>
      <c r="H4" s="2"/>
      <c r="I4" s="2"/>
      <c r="J4" s="2"/>
      <c r="K4" s="2"/>
      <c r="L4" s="2"/>
      <c r="M4" s="2"/>
      <c r="N4" s="2"/>
      <c r="O4" s="2"/>
      <c r="P4" s="2"/>
      <c r="Q4" s="2"/>
      <c r="R4" s="2"/>
      <c r="S4" s="2"/>
      <c r="T4" s="2"/>
      <c r="U4" s="2"/>
      <c r="V4" s="2"/>
      <c r="W4" s="2"/>
      <c r="X4" s="2"/>
    </row>
    <row r="5" spans="1:24" ht="15.75" customHeight="1">
      <c r="A5" s="141"/>
      <c r="B5" s="141"/>
      <c r="C5" s="141"/>
      <c r="D5" s="8" t="s">
        <v>14</v>
      </c>
      <c r="E5" s="4">
        <v>1</v>
      </c>
      <c r="F5" s="4">
        <v>0.6</v>
      </c>
      <c r="G5" s="2"/>
      <c r="H5" s="2"/>
      <c r="I5" s="2"/>
      <c r="J5" s="2"/>
      <c r="K5" s="2"/>
      <c r="L5" s="2"/>
      <c r="M5" s="2"/>
      <c r="N5" s="2"/>
      <c r="O5" s="2"/>
      <c r="P5" s="2"/>
      <c r="Q5" s="2"/>
      <c r="R5" s="2"/>
      <c r="S5" s="2"/>
      <c r="T5" s="2"/>
      <c r="U5" s="2"/>
      <c r="V5" s="2"/>
      <c r="W5" s="2"/>
      <c r="X5" s="2"/>
    </row>
    <row r="6" spans="1:24" ht="15.75" customHeight="1">
      <c r="A6" s="139">
        <v>19</v>
      </c>
      <c r="B6" s="139">
        <v>2</v>
      </c>
      <c r="C6" s="139" t="s">
        <v>15</v>
      </c>
      <c r="D6" s="7" t="s">
        <v>16</v>
      </c>
      <c r="E6" s="5">
        <v>1</v>
      </c>
      <c r="F6" s="5">
        <v>0.6</v>
      </c>
      <c r="G6" s="2"/>
      <c r="H6" s="2"/>
      <c r="I6" s="2"/>
      <c r="J6" s="2"/>
      <c r="K6" s="2"/>
      <c r="L6" s="2"/>
      <c r="M6" s="2"/>
      <c r="N6" s="2"/>
      <c r="O6" s="2"/>
      <c r="P6" s="2"/>
      <c r="Q6" s="2"/>
      <c r="R6" s="2"/>
      <c r="S6" s="2"/>
      <c r="T6" s="2"/>
      <c r="U6" s="2"/>
      <c r="V6" s="2"/>
      <c r="W6" s="2"/>
      <c r="X6" s="2"/>
    </row>
    <row r="7" spans="1:24" ht="15.75" customHeight="1">
      <c r="A7" s="141"/>
      <c r="B7" s="141"/>
      <c r="C7" s="141"/>
      <c r="D7" s="8" t="s">
        <v>17</v>
      </c>
      <c r="E7" s="4">
        <v>1</v>
      </c>
      <c r="F7" s="4">
        <v>0.6</v>
      </c>
      <c r="G7" s="2"/>
      <c r="H7" s="2"/>
      <c r="I7" s="2"/>
      <c r="J7" s="2"/>
      <c r="K7" s="2"/>
      <c r="L7" s="2"/>
      <c r="M7" s="2"/>
      <c r="N7" s="2"/>
      <c r="O7" s="2"/>
      <c r="P7" s="2"/>
      <c r="Q7" s="2"/>
      <c r="R7" s="2"/>
      <c r="S7" s="2"/>
      <c r="T7" s="2"/>
      <c r="U7" s="2"/>
      <c r="V7" s="2"/>
      <c r="W7" s="2"/>
      <c r="X7" s="2"/>
    </row>
    <row r="8" spans="1:24" ht="15.75" customHeight="1">
      <c r="A8" s="139">
        <v>19</v>
      </c>
      <c r="B8" s="139">
        <v>3</v>
      </c>
      <c r="C8" s="139" t="s">
        <v>18</v>
      </c>
      <c r="D8" s="7" t="s">
        <v>19</v>
      </c>
      <c r="E8" s="5">
        <v>1</v>
      </c>
      <c r="F8" s="5">
        <v>0.6</v>
      </c>
      <c r="G8" s="2"/>
      <c r="H8" s="2"/>
      <c r="I8" s="2"/>
      <c r="J8" s="2"/>
      <c r="K8" s="2"/>
      <c r="L8" s="2"/>
      <c r="M8" s="2"/>
      <c r="N8" s="2"/>
      <c r="O8" s="2"/>
      <c r="P8" s="2"/>
      <c r="Q8" s="2"/>
      <c r="R8" s="2"/>
      <c r="S8" s="2"/>
      <c r="T8" s="2"/>
      <c r="U8" s="2"/>
      <c r="V8" s="2"/>
      <c r="W8" s="2"/>
      <c r="X8" s="2"/>
    </row>
    <row r="9" spans="1:24" ht="22.5" customHeight="1">
      <c r="A9" s="141"/>
      <c r="B9" s="141"/>
      <c r="C9" s="141"/>
      <c r="D9" s="8" t="s">
        <v>20</v>
      </c>
      <c r="E9" s="4">
        <v>1</v>
      </c>
      <c r="F9" s="4">
        <v>0.6</v>
      </c>
      <c r="G9" s="2"/>
      <c r="H9" s="2"/>
      <c r="I9" s="2"/>
      <c r="J9" s="2"/>
      <c r="K9" s="2"/>
      <c r="L9" s="2"/>
      <c r="M9" s="2"/>
      <c r="N9" s="2"/>
      <c r="O9" s="2"/>
      <c r="P9" s="2"/>
      <c r="Q9" s="2"/>
      <c r="R9" s="2"/>
      <c r="S9" s="2"/>
      <c r="T9" s="2"/>
      <c r="U9" s="2"/>
      <c r="V9" s="2"/>
      <c r="W9" s="2"/>
      <c r="X9" s="2"/>
    </row>
    <row r="10" spans="1:24" ht="15.75" customHeight="1">
      <c r="A10" s="139">
        <v>19</v>
      </c>
      <c r="B10" s="139">
        <v>4</v>
      </c>
      <c r="C10" s="139" t="s">
        <v>21</v>
      </c>
      <c r="D10" s="7" t="s">
        <v>22</v>
      </c>
      <c r="E10" s="5">
        <v>1</v>
      </c>
      <c r="F10" s="5">
        <v>0.6</v>
      </c>
      <c r="G10" s="2"/>
      <c r="H10" s="2"/>
      <c r="I10" s="2"/>
      <c r="J10" s="2"/>
      <c r="K10" s="2"/>
      <c r="L10" s="2"/>
      <c r="M10" s="2"/>
      <c r="N10" s="2"/>
      <c r="O10" s="2"/>
      <c r="P10" s="2"/>
      <c r="Q10" s="2"/>
      <c r="R10" s="2"/>
      <c r="S10" s="2"/>
      <c r="T10" s="2"/>
      <c r="U10" s="2"/>
      <c r="V10" s="2"/>
      <c r="W10" s="2"/>
      <c r="X10" s="2"/>
    </row>
    <row r="11" spans="1:24" ht="15.75" customHeight="1">
      <c r="A11" s="141"/>
      <c r="B11" s="141"/>
      <c r="C11" s="141"/>
      <c r="D11" s="8" t="s">
        <v>23</v>
      </c>
      <c r="E11" s="4">
        <v>1</v>
      </c>
      <c r="F11" s="4">
        <v>0.6</v>
      </c>
      <c r="G11" s="6"/>
      <c r="H11" s="6"/>
      <c r="I11" s="6"/>
      <c r="J11" s="6"/>
      <c r="K11" s="6"/>
      <c r="L11" s="6"/>
      <c r="M11" s="6"/>
      <c r="N11" s="6"/>
      <c r="O11" s="6"/>
      <c r="P11" s="6"/>
      <c r="Q11" s="6"/>
      <c r="R11" s="6"/>
      <c r="S11" s="6"/>
      <c r="T11" s="6"/>
      <c r="U11" s="6"/>
      <c r="V11" s="6"/>
      <c r="W11" s="6"/>
      <c r="X11" s="6"/>
    </row>
    <row r="12" spans="1:24" ht="15.75" customHeight="1">
      <c r="A12" s="139">
        <v>19</v>
      </c>
      <c r="B12" s="139">
        <v>5</v>
      </c>
      <c r="C12" s="139" t="s">
        <v>24</v>
      </c>
      <c r="D12" s="7" t="s">
        <v>25</v>
      </c>
      <c r="E12" s="5">
        <v>1</v>
      </c>
      <c r="F12" s="5">
        <v>0.6</v>
      </c>
      <c r="G12" s="6"/>
      <c r="H12" s="6"/>
      <c r="I12" s="6"/>
      <c r="J12" s="6"/>
      <c r="K12" s="6"/>
      <c r="L12" s="6"/>
      <c r="M12" s="6"/>
      <c r="N12" s="6"/>
      <c r="O12" s="6"/>
      <c r="P12" s="6"/>
      <c r="Q12" s="6"/>
      <c r="R12" s="6"/>
      <c r="S12" s="6"/>
      <c r="T12" s="6"/>
      <c r="U12" s="6"/>
      <c r="V12" s="6"/>
      <c r="W12" s="6"/>
      <c r="X12" s="6"/>
    </row>
    <row r="13" spans="1:24" ht="15.75" customHeight="1">
      <c r="A13" s="140"/>
      <c r="B13" s="140"/>
      <c r="C13" s="140"/>
      <c r="D13" s="8" t="s">
        <v>26</v>
      </c>
      <c r="E13" s="4">
        <v>1</v>
      </c>
      <c r="F13" s="4">
        <v>0.6</v>
      </c>
      <c r="G13" s="6"/>
      <c r="H13" s="6"/>
      <c r="I13" s="6"/>
      <c r="J13" s="6"/>
      <c r="K13" s="6"/>
      <c r="L13" s="6"/>
      <c r="M13" s="6"/>
      <c r="N13" s="6"/>
      <c r="O13" s="6"/>
      <c r="P13" s="6"/>
      <c r="Q13" s="6"/>
      <c r="R13" s="6"/>
      <c r="S13" s="6"/>
      <c r="T13" s="6"/>
      <c r="U13" s="6"/>
      <c r="V13" s="6"/>
      <c r="W13" s="6"/>
      <c r="X13" s="6"/>
    </row>
    <row r="14" spans="1:24" ht="15.75" customHeight="1">
      <c r="A14" s="140"/>
      <c r="B14" s="140"/>
      <c r="C14" s="140"/>
      <c r="D14" s="7" t="s">
        <v>27</v>
      </c>
      <c r="E14" s="5">
        <v>1</v>
      </c>
      <c r="F14" s="5">
        <v>0.6</v>
      </c>
      <c r="G14" s="6"/>
      <c r="H14" s="6"/>
      <c r="I14" s="6"/>
      <c r="J14" s="6"/>
      <c r="K14" s="6"/>
      <c r="L14" s="6"/>
      <c r="M14" s="6"/>
      <c r="N14" s="6"/>
      <c r="O14" s="6"/>
      <c r="P14" s="6"/>
      <c r="Q14" s="6"/>
      <c r="R14" s="6"/>
      <c r="S14" s="6"/>
      <c r="T14" s="6"/>
      <c r="U14" s="6"/>
      <c r="V14" s="6"/>
      <c r="W14" s="6"/>
      <c r="X14" s="6"/>
    </row>
    <row r="15" spans="1:24" ht="15.75" customHeight="1">
      <c r="A15" s="141"/>
      <c r="B15" s="141"/>
      <c r="C15" s="141"/>
      <c r="D15" s="8" t="s">
        <v>28</v>
      </c>
      <c r="E15" s="4">
        <v>1</v>
      </c>
      <c r="F15" s="4">
        <v>0.6</v>
      </c>
      <c r="G15" s="6"/>
      <c r="H15" s="6"/>
      <c r="I15" s="6"/>
      <c r="J15" s="6"/>
      <c r="K15" s="6"/>
      <c r="L15" s="6"/>
      <c r="M15" s="6"/>
      <c r="N15" s="6"/>
      <c r="O15" s="6"/>
      <c r="P15" s="6"/>
      <c r="Q15" s="6"/>
      <c r="R15" s="6"/>
      <c r="S15" s="6"/>
      <c r="T15" s="6"/>
      <c r="U15" s="6"/>
      <c r="V15" s="6"/>
      <c r="W15" s="6"/>
      <c r="X15" s="6"/>
    </row>
    <row r="16" spans="1:24" ht="15.75" customHeight="1">
      <c r="A16" s="139">
        <v>19</v>
      </c>
      <c r="B16" s="139">
        <v>6</v>
      </c>
      <c r="C16" s="139" t="s">
        <v>29</v>
      </c>
      <c r="D16" s="7" t="s">
        <v>30</v>
      </c>
      <c r="E16" s="5">
        <v>1</v>
      </c>
      <c r="F16" s="5">
        <v>0.6</v>
      </c>
      <c r="G16" s="6"/>
      <c r="H16" s="6"/>
      <c r="I16" s="6"/>
      <c r="J16" s="6"/>
      <c r="K16" s="6"/>
      <c r="L16" s="6"/>
      <c r="M16" s="6"/>
      <c r="N16" s="6"/>
      <c r="O16" s="6"/>
      <c r="P16" s="6"/>
      <c r="Q16" s="6"/>
      <c r="R16" s="6"/>
      <c r="S16" s="6"/>
      <c r="T16" s="6"/>
      <c r="U16" s="6"/>
      <c r="V16" s="6"/>
      <c r="W16" s="6"/>
      <c r="X16" s="6"/>
    </row>
    <row r="17" spans="1:24" ht="15.75" customHeight="1">
      <c r="A17" s="140"/>
      <c r="B17" s="140"/>
      <c r="C17" s="140"/>
      <c r="D17" s="8" t="s">
        <v>31</v>
      </c>
      <c r="E17" s="4">
        <v>1</v>
      </c>
      <c r="F17" s="4">
        <v>0.6</v>
      </c>
      <c r="G17" s="6"/>
      <c r="H17" s="6"/>
      <c r="I17" s="6"/>
      <c r="J17" s="6"/>
      <c r="K17" s="6"/>
      <c r="L17" s="6"/>
      <c r="M17" s="6"/>
      <c r="N17" s="6"/>
      <c r="O17" s="6"/>
      <c r="P17" s="6"/>
      <c r="Q17" s="6"/>
      <c r="R17" s="6"/>
      <c r="S17" s="6"/>
      <c r="T17" s="6"/>
      <c r="U17" s="6"/>
      <c r="V17" s="6"/>
      <c r="W17" s="6"/>
      <c r="X17" s="6"/>
    </row>
    <row r="18" spans="1:24" ht="15.75" customHeight="1">
      <c r="A18" s="140"/>
      <c r="B18" s="140"/>
      <c r="C18" s="140"/>
      <c r="D18" s="7" t="s">
        <v>32</v>
      </c>
      <c r="E18" s="5">
        <v>1</v>
      </c>
      <c r="F18" s="5">
        <v>0.6</v>
      </c>
      <c r="G18" s="6"/>
      <c r="H18" s="6"/>
      <c r="I18" s="6"/>
      <c r="J18" s="6"/>
      <c r="K18" s="6"/>
      <c r="L18" s="6"/>
      <c r="M18" s="6"/>
      <c r="N18" s="6"/>
      <c r="O18" s="6"/>
      <c r="P18" s="6"/>
      <c r="Q18" s="6"/>
      <c r="R18" s="6"/>
      <c r="S18" s="6"/>
      <c r="T18" s="6"/>
      <c r="U18" s="6"/>
      <c r="V18" s="6"/>
      <c r="W18" s="6"/>
      <c r="X18" s="6"/>
    </row>
    <row r="19" spans="1:24" ht="15.75" customHeight="1">
      <c r="A19" s="140"/>
      <c r="B19" s="140"/>
      <c r="C19" s="140"/>
      <c r="D19" s="8" t="s">
        <v>33</v>
      </c>
      <c r="E19" s="4">
        <v>1</v>
      </c>
      <c r="F19" s="4">
        <v>0.6</v>
      </c>
      <c r="G19" s="6"/>
      <c r="H19" s="6"/>
      <c r="I19" s="6"/>
      <c r="J19" s="6"/>
      <c r="K19" s="6"/>
      <c r="L19" s="6"/>
      <c r="M19" s="6"/>
      <c r="N19" s="6"/>
      <c r="O19" s="6"/>
      <c r="P19" s="6"/>
      <c r="Q19" s="6"/>
      <c r="R19" s="6"/>
      <c r="S19" s="6"/>
      <c r="T19" s="6"/>
      <c r="U19" s="6"/>
      <c r="V19" s="6"/>
      <c r="W19" s="6"/>
      <c r="X19" s="6"/>
    </row>
    <row r="20" spans="1:24" ht="15.75" customHeight="1">
      <c r="A20" s="140"/>
      <c r="B20" s="140"/>
      <c r="C20" s="140"/>
      <c r="D20" s="7" t="s">
        <v>34</v>
      </c>
      <c r="E20" s="5">
        <v>1</v>
      </c>
      <c r="F20" s="5">
        <v>0.6</v>
      </c>
      <c r="G20" s="6"/>
      <c r="H20" s="6"/>
      <c r="I20" s="6"/>
      <c r="J20" s="6"/>
      <c r="K20" s="6"/>
      <c r="L20" s="6"/>
      <c r="M20" s="6"/>
      <c r="N20" s="6"/>
      <c r="O20" s="6"/>
      <c r="P20" s="6"/>
      <c r="Q20" s="6"/>
      <c r="R20" s="6"/>
      <c r="S20" s="6"/>
      <c r="T20" s="6"/>
      <c r="U20" s="6"/>
      <c r="V20" s="6"/>
      <c r="W20" s="6"/>
      <c r="X20" s="6"/>
    </row>
    <row r="21" spans="1:24" ht="15.75" customHeight="1">
      <c r="A21" s="140"/>
      <c r="B21" s="140"/>
      <c r="C21" s="140"/>
      <c r="D21" s="8" t="s">
        <v>35</v>
      </c>
      <c r="E21" s="4">
        <v>1</v>
      </c>
      <c r="F21" s="4">
        <v>0.6</v>
      </c>
      <c r="G21" s="6"/>
      <c r="H21" s="6"/>
      <c r="I21" s="6"/>
      <c r="J21" s="6"/>
      <c r="K21" s="6"/>
      <c r="L21" s="6"/>
      <c r="M21" s="6"/>
      <c r="N21" s="6"/>
      <c r="O21" s="6"/>
      <c r="P21" s="6"/>
      <c r="Q21" s="6"/>
      <c r="R21" s="6"/>
      <c r="S21" s="6"/>
      <c r="T21" s="6"/>
      <c r="U21" s="6"/>
      <c r="V21" s="6"/>
      <c r="W21" s="6"/>
      <c r="X21" s="6"/>
    </row>
    <row r="22" spans="1:24" ht="15.75" customHeight="1">
      <c r="A22" s="140"/>
      <c r="B22" s="140"/>
      <c r="C22" s="140"/>
      <c r="D22" s="7" t="s">
        <v>36</v>
      </c>
      <c r="E22" s="5">
        <v>1</v>
      </c>
      <c r="F22" s="5">
        <v>0.6</v>
      </c>
      <c r="G22" s="6"/>
      <c r="H22" s="6"/>
      <c r="I22" s="6"/>
      <c r="J22" s="6"/>
      <c r="K22" s="6"/>
      <c r="L22" s="6"/>
      <c r="M22" s="6"/>
      <c r="N22" s="6"/>
      <c r="O22" s="6"/>
      <c r="P22" s="6"/>
      <c r="Q22" s="6"/>
      <c r="R22" s="6"/>
      <c r="S22" s="6"/>
      <c r="T22" s="6"/>
      <c r="U22" s="6"/>
      <c r="V22" s="6"/>
      <c r="W22" s="6"/>
      <c r="X22" s="6"/>
    </row>
    <row r="23" spans="1:24" ht="15.75" customHeight="1">
      <c r="A23" s="141"/>
      <c r="B23" s="141"/>
      <c r="C23" s="141"/>
      <c r="D23" s="8" t="s">
        <v>37</v>
      </c>
      <c r="E23" s="4">
        <v>1</v>
      </c>
      <c r="F23" s="4">
        <v>0.6</v>
      </c>
      <c r="G23" s="6"/>
      <c r="H23" s="6"/>
      <c r="I23" s="6"/>
      <c r="J23" s="6"/>
      <c r="K23" s="6"/>
      <c r="L23" s="6"/>
      <c r="M23" s="6"/>
      <c r="N23" s="6"/>
      <c r="O23" s="6"/>
      <c r="P23" s="6"/>
      <c r="Q23" s="6"/>
      <c r="R23" s="6"/>
      <c r="S23" s="6"/>
      <c r="T23" s="6"/>
      <c r="U23" s="6"/>
      <c r="V23" s="6"/>
      <c r="W23" s="6"/>
      <c r="X23" s="6"/>
    </row>
    <row r="24" spans="1:24" ht="15.75" customHeight="1">
      <c r="A24" s="139">
        <v>19</v>
      </c>
      <c r="B24" s="139">
        <v>7</v>
      </c>
      <c r="C24" s="139" t="s">
        <v>38</v>
      </c>
      <c r="D24" s="7" t="s">
        <v>39</v>
      </c>
      <c r="E24" s="5">
        <v>1</v>
      </c>
      <c r="F24" s="5">
        <v>0.6</v>
      </c>
      <c r="G24" s="6"/>
      <c r="H24" s="6"/>
      <c r="I24" s="6"/>
      <c r="J24" s="6"/>
      <c r="K24" s="6"/>
      <c r="L24" s="6"/>
      <c r="M24" s="6"/>
      <c r="N24" s="6"/>
      <c r="O24" s="6"/>
      <c r="P24" s="6"/>
      <c r="Q24" s="6"/>
      <c r="R24" s="6"/>
      <c r="S24" s="6"/>
      <c r="T24" s="6"/>
      <c r="U24" s="6"/>
      <c r="V24" s="6"/>
      <c r="W24" s="6"/>
      <c r="X24" s="6"/>
    </row>
    <row r="25" spans="1:24" ht="15.75" customHeight="1">
      <c r="A25" s="140"/>
      <c r="B25" s="140"/>
      <c r="C25" s="140"/>
      <c r="D25" s="8" t="s">
        <v>40</v>
      </c>
      <c r="E25" s="4">
        <v>1</v>
      </c>
      <c r="F25" s="4">
        <v>0.6</v>
      </c>
      <c r="G25" s="6"/>
      <c r="H25" s="6"/>
      <c r="I25" s="6"/>
      <c r="J25" s="6"/>
      <c r="K25" s="6"/>
      <c r="L25" s="6"/>
      <c r="M25" s="6"/>
      <c r="N25" s="6"/>
      <c r="O25" s="6"/>
      <c r="P25" s="6"/>
      <c r="Q25" s="6"/>
      <c r="R25" s="6"/>
      <c r="S25" s="6"/>
      <c r="T25" s="6"/>
      <c r="U25" s="6"/>
      <c r="V25" s="6"/>
      <c r="W25" s="6"/>
      <c r="X25" s="6"/>
    </row>
    <row r="26" spans="1:24" ht="15.75" customHeight="1">
      <c r="A26" s="140"/>
      <c r="B26" s="140"/>
      <c r="C26" s="140"/>
      <c r="D26" s="7" t="s">
        <v>41</v>
      </c>
      <c r="E26" s="5"/>
      <c r="F26" s="5"/>
      <c r="G26" s="6"/>
      <c r="H26" s="6"/>
      <c r="I26" s="6"/>
      <c r="J26" s="6"/>
      <c r="K26" s="6"/>
      <c r="L26" s="6"/>
      <c r="M26" s="6"/>
      <c r="N26" s="6"/>
      <c r="O26" s="6"/>
      <c r="P26" s="6"/>
      <c r="Q26" s="6"/>
      <c r="R26" s="6"/>
      <c r="S26" s="6"/>
      <c r="T26" s="6"/>
      <c r="U26" s="6"/>
      <c r="V26" s="6"/>
      <c r="W26" s="6"/>
      <c r="X26" s="6"/>
    </row>
    <row r="27" spans="1:24" ht="15.75" customHeight="1">
      <c r="A27" s="141"/>
      <c r="B27" s="141"/>
      <c r="C27" s="141"/>
      <c r="D27" s="8" t="s">
        <v>42</v>
      </c>
      <c r="E27" s="4">
        <v>1</v>
      </c>
      <c r="F27" s="4">
        <v>0.6</v>
      </c>
      <c r="G27" s="6"/>
      <c r="H27" s="6"/>
      <c r="I27" s="6"/>
      <c r="J27" s="6"/>
      <c r="K27" s="6"/>
      <c r="L27" s="6"/>
      <c r="M27" s="6"/>
      <c r="N27" s="6"/>
      <c r="O27" s="6"/>
      <c r="P27" s="6"/>
      <c r="Q27" s="6"/>
      <c r="R27" s="6"/>
      <c r="S27" s="6"/>
      <c r="T27" s="6"/>
      <c r="U27" s="6"/>
      <c r="V27" s="6"/>
      <c r="W27" s="6"/>
      <c r="X27" s="6"/>
    </row>
    <row r="28" spans="1:24" ht="15.75" customHeight="1">
      <c r="A28" s="139">
        <v>19</v>
      </c>
      <c r="B28" s="139">
        <v>8</v>
      </c>
      <c r="C28" s="139" t="s">
        <v>43</v>
      </c>
      <c r="D28" s="7" t="s">
        <v>44</v>
      </c>
      <c r="E28" s="5">
        <v>1</v>
      </c>
      <c r="F28" s="5">
        <v>0.6</v>
      </c>
      <c r="G28" s="6"/>
      <c r="H28" s="6"/>
      <c r="I28" s="6"/>
      <c r="J28" s="6"/>
      <c r="K28" s="6"/>
      <c r="L28" s="6"/>
      <c r="M28" s="6"/>
      <c r="N28" s="6"/>
      <c r="O28" s="6"/>
      <c r="P28" s="6"/>
      <c r="Q28" s="6"/>
      <c r="R28" s="6"/>
      <c r="S28" s="6"/>
      <c r="T28" s="6"/>
      <c r="U28" s="6"/>
      <c r="V28" s="6"/>
      <c r="W28" s="6"/>
      <c r="X28" s="6"/>
    </row>
    <row r="29" spans="1:24" ht="15.75" customHeight="1">
      <c r="A29" s="140"/>
      <c r="B29" s="140"/>
      <c r="C29" s="140"/>
      <c r="D29" s="8" t="s">
        <v>45</v>
      </c>
      <c r="E29" s="4">
        <v>1</v>
      </c>
      <c r="F29" s="4">
        <v>0.6</v>
      </c>
      <c r="G29" s="6"/>
      <c r="H29" s="6"/>
      <c r="I29" s="6"/>
      <c r="J29" s="6"/>
      <c r="K29" s="6"/>
      <c r="L29" s="6"/>
      <c r="M29" s="6"/>
      <c r="N29" s="6"/>
      <c r="O29" s="6"/>
      <c r="P29" s="6"/>
      <c r="Q29" s="6"/>
      <c r="R29" s="6"/>
      <c r="S29" s="6"/>
      <c r="T29" s="6"/>
      <c r="U29" s="6"/>
      <c r="V29" s="6"/>
      <c r="W29" s="6"/>
      <c r="X29" s="6"/>
    </row>
    <row r="30" spans="1:24" ht="15.75" customHeight="1">
      <c r="A30" s="140"/>
      <c r="B30" s="140"/>
      <c r="C30" s="140"/>
      <c r="D30" s="7" t="s">
        <v>46</v>
      </c>
      <c r="E30" s="5">
        <v>1</v>
      </c>
      <c r="F30" s="5">
        <v>0.6</v>
      </c>
      <c r="G30" s="6"/>
      <c r="H30" s="6"/>
      <c r="I30" s="6"/>
      <c r="J30" s="6"/>
      <c r="K30" s="6"/>
      <c r="L30" s="6"/>
      <c r="M30" s="6"/>
      <c r="N30" s="6"/>
      <c r="O30" s="6"/>
      <c r="P30" s="6"/>
      <c r="Q30" s="6"/>
      <c r="R30" s="6"/>
      <c r="S30" s="6"/>
      <c r="T30" s="6"/>
      <c r="U30" s="6"/>
      <c r="V30" s="6"/>
      <c r="W30" s="6"/>
      <c r="X30" s="6"/>
    </row>
    <row r="31" spans="1:24" ht="15.75" customHeight="1">
      <c r="A31" s="140"/>
      <c r="B31" s="140"/>
      <c r="C31" s="140"/>
      <c r="D31" s="8" t="s">
        <v>47</v>
      </c>
      <c r="E31" s="4">
        <v>1</v>
      </c>
      <c r="F31" s="4">
        <v>0.6</v>
      </c>
      <c r="G31" s="6"/>
      <c r="H31" s="6"/>
      <c r="I31" s="6"/>
      <c r="J31" s="6"/>
      <c r="K31" s="6"/>
      <c r="L31" s="6"/>
      <c r="M31" s="6"/>
      <c r="N31" s="6"/>
      <c r="O31" s="6"/>
      <c r="P31" s="6"/>
      <c r="Q31" s="6"/>
      <c r="R31" s="6"/>
      <c r="S31" s="6"/>
      <c r="T31" s="6"/>
      <c r="U31" s="6"/>
      <c r="V31" s="6"/>
      <c r="W31" s="6"/>
      <c r="X31" s="6"/>
    </row>
    <row r="32" spans="1:24" ht="15.75" customHeight="1">
      <c r="A32" s="140"/>
      <c r="B32" s="140"/>
      <c r="C32" s="140"/>
      <c r="D32" s="7" t="s">
        <v>48</v>
      </c>
      <c r="E32" s="5">
        <v>1</v>
      </c>
      <c r="F32" s="5">
        <v>0.6</v>
      </c>
      <c r="G32" s="6"/>
      <c r="H32" s="6"/>
      <c r="I32" s="6"/>
      <c r="J32" s="6"/>
      <c r="K32" s="6"/>
      <c r="L32" s="6"/>
      <c r="M32" s="6"/>
      <c r="N32" s="6"/>
      <c r="O32" s="6"/>
      <c r="P32" s="6"/>
      <c r="Q32" s="6"/>
      <c r="R32" s="6"/>
      <c r="S32" s="6"/>
      <c r="T32" s="6"/>
      <c r="U32" s="6"/>
      <c r="V32" s="6"/>
      <c r="W32" s="6"/>
      <c r="X32" s="6"/>
    </row>
    <row r="33" spans="1:24" ht="15.75" customHeight="1">
      <c r="A33" s="140"/>
      <c r="B33" s="140"/>
      <c r="C33" s="140"/>
      <c r="D33" s="8" t="s">
        <v>49</v>
      </c>
      <c r="E33" s="4">
        <v>1</v>
      </c>
      <c r="F33" s="4">
        <v>0.6</v>
      </c>
      <c r="G33" s="6"/>
      <c r="H33" s="6"/>
      <c r="I33" s="6"/>
      <c r="J33" s="6"/>
      <c r="K33" s="6"/>
      <c r="L33" s="6"/>
      <c r="M33" s="6"/>
      <c r="N33" s="6"/>
      <c r="O33" s="6"/>
      <c r="P33" s="6"/>
      <c r="Q33" s="6"/>
      <c r="R33" s="6"/>
      <c r="S33" s="6"/>
      <c r="T33" s="6"/>
      <c r="U33" s="6"/>
      <c r="V33" s="6"/>
      <c r="W33" s="6"/>
      <c r="X33" s="6"/>
    </row>
    <row r="34" spans="1:24" ht="15.75" customHeight="1">
      <c r="A34" s="140"/>
      <c r="B34" s="140"/>
      <c r="C34" s="140"/>
      <c r="D34" s="7" t="s">
        <v>50</v>
      </c>
      <c r="E34" s="5">
        <v>1</v>
      </c>
      <c r="F34" s="5">
        <v>0.6</v>
      </c>
      <c r="G34" s="6"/>
      <c r="H34" s="6"/>
      <c r="I34" s="6"/>
      <c r="J34" s="6"/>
      <c r="K34" s="6"/>
      <c r="L34" s="6"/>
      <c r="M34" s="6"/>
      <c r="N34" s="6"/>
      <c r="O34" s="6"/>
      <c r="P34" s="6"/>
      <c r="Q34" s="6"/>
      <c r="R34" s="6"/>
      <c r="S34" s="6"/>
      <c r="T34" s="6"/>
      <c r="U34" s="6"/>
      <c r="V34" s="6"/>
      <c r="W34" s="6"/>
      <c r="X34" s="6"/>
    </row>
    <row r="35" spans="1:24" ht="15.75" customHeight="1">
      <c r="A35" s="140"/>
      <c r="B35" s="140"/>
      <c r="C35" s="140"/>
      <c r="D35" s="8" t="s">
        <v>51</v>
      </c>
      <c r="E35" s="4">
        <v>1</v>
      </c>
      <c r="F35" s="4">
        <v>0.6</v>
      </c>
      <c r="G35" s="6"/>
      <c r="H35" s="6"/>
      <c r="I35" s="6"/>
      <c r="J35" s="6"/>
      <c r="K35" s="6"/>
      <c r="L35" s="6"/>
      <c r="M35" s="6"/>
      <c r="N35" s="6"/>
      <c r="O35" s="6"/>
      <c r="P35" s="6"/>
      <c r="Q35" s="6"/>
      <c r="R35" s="6"/>
      <c r="S35" s="6"/>
      <c r="T35" s="6"/>
      <c r="U35" s="6"/>
      <c r="V35" s="6"/>
      <c r="W35" s="6"/>
      <c r="X35" s="6"/>
    </row>
    <row r="36" spans="1:24" ht="15.75" customHeight="1">
      <c r="A36" s="140"/>
      <c r="B36" s="140"/>
      <c r="C36" s="140"/>
      <c r="D36" s="7" t="s">
        <v>52</v>
      </c>
      <c r="E36" s="5">
        <v>1</v>
      </c>
      <c r="F36" s="5">
        <v>0.6</v>
      </c>
      <c r="G36" s="6"/>
      <c r="H36" s="6"/>
      <c r="I36" s="6"/>
      <c r="J36" s="6"/>
      <c r="K36" s="6"/>
      <c r="L36" s="6"/>
      <c r="M36" s="6"/>
      <c r="N36" s="6"/>
      <c r="O36" s="6"/>
      <c r="P36" s="6"/>
      <c r="Q36" s="6"/>
      <c r="R36" s="6"/>
      <c r="S36" s="6"/>
      <c r="T36" s="6"/>
      <c r="U36" s="6"/>
      <c r="V36" s="6"/>
      <c r="W36" s="6"/>
      <c r="X36" s="6"/>
    </row>
    <row r="37" spans="1:24" ht="15.75" customHeight="1">
      <c r="A37" s="140"/>
      <c r="B37" s="140"/>
      <c r="C37" s="140"/>
      <c r="D37" s="8" t="s">
        <v>53</v>
      </c>
      <c r="E37" s="4">
        <v>1</v>
      </c>
      <c r="F37" s="4">
        <v>0.6</v>
      </c>
      <c r="G37" s="6"/>
      <c r="H37" s="6"/>
      <c r="I37" s="6"/>
      <c r="J37" s="6"/>
      <c r="K37" s="6"/>
      <c r="L37" s="6"/>
      <c r="M37" s="6"/>
      <c r="N37" s="6"/>
      <c r="O37" s="6"/>
      <c r="P37" s="6"/>
      <c r="Q37" s="6"/>
      <c r="R37" s="6"/>
      <c r="S37" s="6"/>
      <c r="T37" s="6"/>
      <c r="U37" s="6"/>
      <c r="V37" s="6"/>
      <c r="W37" s="6"/>
      <c r="X37" s="6"/>
    </row>
    <row r="38" spans="1:24" ht="15.75" customHeight="1">
      <c r="A38" s="141"/>
      <c r="B38" s="141"/>
      <c r="C38" s="141"/>
      <c r="D38" s="7" t="s">
        <v>54</v>
      </c>
      <c r="E38" s="5">
        <v>1</v>
      </c>
      <c r="F38" s="5">
        <v>0.6</v>
      </c>
      <c r="G38" s="6"/>
      <c r="H38" s="6"/>
      <c r="I38" s="6"/>
      <c r="J38" s="6"/>
      <c r="K38" s="6"/>
      <c r="L38" s="6"/>
      <c r="M38" s="6"/>
      <c r="N38" s="6"/>
      <c r="O38" s="6"/>
      <c r="P38" s="6"/>
      <c r="Q38" s="6"/>
      <c r="R38" s="6"/>
      <c r="S38" s="6"/>
      <c r="T38" s="6"/>
      <c r="U38" s="6"/>
      <c r="V38" s="6"/>
      <c r="W38" s="6"/>
      <c r="X38" s="6"/>
    </row>
    <row r="39" spans="1:24" ht="15.75" customHeight="1">
      <c r="A39" s="139">
        <v>19</v>
      </c>
      <c r="B39" s="139">
        <v>9</v>
      </c>
      <c r="C39" s="139" t="s">
        <v>55</v>
      </c>
      <c r="D39" s="8" t="s">
        <v>56</v>
      </c>
      <c r="E39" s="4">
        <v>1</v>
      </c>
      <c r="F39" s="4">
        <v>0.6</v>
      </c>
      <c r="G39" s="6"/>
      <c r="H39" s="6"/>
      <c r="I39" s="6"/>
      <c r="J39" s="6"/>
      <c r="K39" s="6"/>
      <c r="L39" s="6"/>
      <c r="M39" s="6"/>
      <c r="N39" s="6"/>
      <c r="O39" s="6"/>
      <c r="P39" s="6"/>
      <c r="Q39" s="6"/>
      <c r="R39" s="6"/>
      <c r="S39" s="6"/>
      <c r="T39" s="6"/>
      <c r="U39" s="6"/>
      <c r="V39" s="6"/>
      <c r="W39" s="6"/>
      <c r="X39" s="6"/>
    </row>
    <row r="40" spans="1:24" ht="15.75" customHeight="1">
      <c r="A40" s="140"/>
      <c r="B40" s="140"/>
      <c r="C40" s="140"/>
      <c r="D40" s="7" t="s">
        <v>57</v>
      </c>
      <c r="E40" s="5">
        <v>1</v>
      </c>
      <c r="F40" s="5">
        <v>0.6</v>
      </c>
      <c r="G40" s="6"/>
      <c r="H40" s="6"/>
      <c r="I40" s="6"/>
      <c r="J40" s="6"/>
      <c r="K40" s="6"/>
      <c r="L40" s="6"/>
      <c r="M40" s="6"/>
      <c r="N40" s="6"/>
      <c r="O40" s="6"/>
      <c r="P40" s="6"/>
      <c r="Q40" s="6"/>
      <c r="R40" s="6"/>
      <c r="S40" s="6"/>
      <c r="T40" s="6"/>
      <c r="U40" s="6"/>
      <c r="V40" s="6"/>
      <c r="W40" s="6"/>
      <c r="X40" s="6"/>
    </row>
    <row r="41" spans="1:24" ht="15.75" customHeight="1">
      <c r="A41" s="141"/>
      <c r="B41" s="141"/>
      <c r="C41" s="141"/>
      <c r="D41" s="8" t="s">
        <v>58</v>
      </c>
      <c r="E41" s="4">
        <v>1</v>
      </c>
      <c r="F41" s="4">
        <v>0.6</v>
      </c>
      <c r="G41" s="6"/>
      <c r="H41" s="6"/>
      <c r="I41" s="6"/>
      <c r="J41" s="6"/>
      <c r="K41" s="6"/>
      <c r="L41" s="6"/>
      <c r="M41" s="6"/>
      <c r="N41" s="6"/>
      <c r="O41" s="6"/>
      <c r="P41" s="6"/>
      <c r="Q41" s="6"/>
      <c r="R41" s="6"/>
      <c r="S41" s="6"/>
      <c r="T41" s="6"/>
      <c r="U41" s="6"/>
      <c r="V41" s="6"/>
      <c r="W41" s="6"/>
      <c r="X41" s="6"/>
    </row>
    <row r="42" spans="1:24" ht="15.75" customHeight="1">
      <c r="A42" s="139">
        <v>19</v>
      </c>
      <c r="B42" s="139">
        <v>10</v>
      </c>
      <c r="C42" s="139" t="s">
        <v>59</v>
      </c>
      <c r="D42" s="7" t="s">
        <v>60</v>
      </c>
      <c r="E42" s="5">
        <v>1</v>
      </c>
      <c r="F42" s="5">
        <v>0.6</v>
      </c>
      <c r="G42" s="6"/>
      <c r="H42" s="6"/>
      <c r="I42" s="6"/>
      <c r="J42" s="6"/>
      <c r="K42" s="6"/>
      <c r="L42" s="6"/>
      <c r="M42" s="6"/>
      <c r="N42" s="6"/>
      <c r="O42" s="6"/>
      <c r="P42" s="6"/>
      <c r="Q42" s="6"/>
      <c r="R42" s="6"/>
      <c r="S42" s="6"/>
      <c r="T42" s="6"/>
      <c r="U42" s="6"/>
      <c r="V42" s="6"/>
      <c r="W42" s="6"/>
      <c r="X42" s="6"/>
    </row>
    <row r="43" spans="1:24" ht="15.75" customHeight="1">
      <c r="A43" s="141"/>
      <c r="B43" s="141"/>
      <c r="C43" s="141"/>
      <c r="D43" s="8" t="s">
        <v>61</v>
      </c>
      <c r="E43" s="4">
        <v>1</v>
      </c>
      <c r="F43" s="4">
        <v>0.6</v>
      </c>
      <c r="G43" s="6"/>
      <c r="H43" s="6"/>
      <c r="I43" s="6"/>
      <c r="J43" s="6"/>
      <c r="K43" s="6"/>
      <c r="L43" s="6"/>
      <c r="M43" s="6"/>
      <c r="N43" s="6"/>
      <c r="O43" s="6"/>
      <c r="P43" s="6"/>
      <c r="Q43" s="6"/>
      <c r="R43" s="6"/>
      <c r="S43" s="6"/>
      <c r="T43" s="6"/>
      <c r="U43" s="6"/>
      <c r="V43" s="6"/>
      <c r="W43" s="6"/>
      <c r="X43" s="6"/>
    </row>
    <row r="44" spans="1:24" ht="15.75" customHeight="1">
      <c r="A44" s="139">
        <v>19</v>
      </c>
      <c r="B44" s="139">
        <v>11</v>
      </c>
      <c r="C44" s="139" t="s">
        <v>62</v>
      </c>
      <c r="D44" s="7" t="s">
        <v>63</v>
      </c>
      <c r="E44" s="5">
        <v>1</v>
      </c>
      <c r="F44" s="5">
        <v>0.6</v>
      </c>
      <c r="G44" s="6"/>
      <c r="H44" s="6"/>
      <c r="I44" s="6"/>
      <c r="J44" s="6"/>
      <c r="K44" s="6"/>
      <c r="L44" s="6"/>
      <c r="M44" s="6"/>
      <c r="N44" s="6"/>
      <c r="O44" s="6"/>
      <c r="P44" s="6"/>
      <c r="Q44" s="6"/>
      <c r="R44" s="6"/>
      <c r="S44" s="6"/>
      <c r="T44" s="6"/>
      <c r="U44" s="6"/>
      <c r="V44" s="6"/>
      <c r="W44" s="6"/>
      <c r="X44" s="6"/>
    </row>
    <row r="45" spans="1:24" ht="15.75" customHeight="1">
      <c r="A45" s="140"/>
      <c r="B45" s="140"/>
      <c r="C45" s="140"/>
      <c r="D45" s="8" t="s">
        <v>64</v>
      </c>
      <c r="E45" s="4">
        <v>1</v>
      </c>
      <c r="F45" s="4">
        <v>0.6</v>
      </c>
      <c r="G45" s="6"/>
      <c r="H45" s="6"/>
      <c r="I45" s="6"/>
      <c r="J45" s="6"/>
      <c r="K45" s="6"/>
      <c r="L45" s="6"/>
      <c r="M45" s="6"/>
      <c r="N45" s="6"/>
      <c r="O45" s="6"/>
      <c r="P45" s="6"/>
      <c r="Q45" s="6"/>
      <c r="R45" s="6"/>
      <c r="S45" s="6"/>
      <c r="T45" s="6"/>
      <c r="U45" s="6"/>
      <c r="V45" s="6"/>
      <c r="W45" s="6"/>
      <c r="X45" s="6"/>
    </row>
    <row r="46" spans="1:24" ht="15.75" customHeight="1">
      <c r="A46" s="140"/>
      <c r="B46" s="140"/>
      <c r="C46" s="140"/>
      <c r="D46" s="7" t="s">
        <v>65</v>
      </c>
      <c r="E46" s="5">
        <v>1</v>
      </c>
      <c r="F46" s="5">
        <v>0.6</v>
      </c>
      <c r="G46" s="6"/>
      <c r="H46" s="6"/>
      <c r="I46" s="6"/>
      <c r="J46" s="6"/>
      <c r="K46" s="6"/>
      <c r="L46" s="6"/>
      <c r="M46" s="6"/>
      <c r="N46" s="6"/>
      <c r="O46" s="6"/>
      <c r="P46" s="6"/>
      <c r="Q46" s="6"/>
      <c r="R46" s="6"/>
      <c r="S46" s="6"/>
      <c r="T46" s="6"/>
      <c r="U46" s="6"/>
      <c r="V46" s="6"/>
      <c r="W46" s="6"/>
      <c r="X46" s="6"/>
    </row>
    <row r="47" spans="1:24" ht="15.75" customHeight="1">
      <c r="A47" s="140"/>
      <c r="B47" s="140"/>
      <c r="C47" s="140"/>
      <c r="D47" s="8" t="s">
        <v>66</v>
      </c>
      <c r="E47" s="4">
        <v>1</v>
      </c>
      <c r="F47" s="4">
        <v>0.6</v>
      </c>
      <c r="G47" s="6"/>
      <c r="H47" s="6"/>
      <c r="I47" s="6"/>
      <c r="J47" s="6"/>
      <c r="K47" s="6"/>
      <c r="L47" s="6"/>
      <c r="M47" s="6"/>
      <c r="N47" s="6"/>
      <c r="O47" s="6"/>
      <c r="P47" s="6"/>
      <c r="Q47" s="6"/>
      <c r="R47" s="6"/>
      <c r="S47" s="6"/>
      <c r="T47" s="6"/>
      <c r="U47" s="6"/>
      <c r="V47" s="6"/>
      <c r="W47" s="6"/>
      <c r="X47" s="6"/>
    </row>
    <row r="48" spans="1:24" ht="15.75" customHeight="1">
      <c r="A48" s="140"/>
      <c r="B48" s="140"/>
      <c r="C48" s="140"/>
      <c r="D48" s="7" t="s">
        <v>67</v>
      </c>
      <c r="E48" s="5">
        <v>1</v>
      </c>
      <c r="F48" s="5">
        <v>0.60000000000000098</v>
      </c>
      <c r="G48" s="6"/>
      <c r="H48" s="6"/>
      <c r="I48" s="6"/>
      <c r="J48" s="6"/>
      <c r="K48" s="6"/>
      <c r="L48" s="6"/>
      <c r="M48" s="6"/>
      <c r="N48" s="6"/>
      <c r="O48" s="6"/>
      <c r="P48" s="6"/>
      <c r="Q48" s="6"/>
      <c r="R48" s="6"/>
      <c r="S48" s="6"/>
      <c r="T48" s="6"/>
      <c r="U48" s="6"/>
      <c r="V48" s="6"/>
      <c r="W48" s="6"/>
      <c r="X48" s="6"/>
    </row>
    <row r="49" spans="1:24" ht="15.75" customHeight="1">
      <c r="A49" s="140"/>
      <c r="B49" s="140"/>
      <c r="C49" s="140"/>
      <c r="D49" s="8" t="s">
        <v>68</v>
      </c>
      <c r="E49" s="4">
        <v>1</v>
      </c>
      <c r="F49" s="4">
        <v>0.60000000000000098</v>
      </c>
      <c r="G49" s="6"/>
      <c r="H49" s="6"/>
      <c r="I49" s="6"/>
      <c r="J49" s="6"/>
      <c r="K49" s="6"/>
      <c r="L49" s="6"/>
      <c r="M49" s="6"/>
      <c r="N49" s="6"/>
      <c r="O49" s="6"/>
      <c r="P49" s="6"/>
      <c r="Q49" s="6"/>
      <c r="R49" s="6"/>
      <c r="S49" s="6"/>
      <c r="T49" s="6"/>
      <c r="U49" s="6"/>
      <c r="V49" s="6"/>
      <c r="W49" s="6"/>
      <c r="X49" s="6"/>
    </row>
    <row r="50" spans="1:24" ht="15.75" customHeight="1">
      <c r="A50" s="140"/>
      <c r="B50" s="140"/>
      <c r="C50" s="140"/>
      <c r="D50" s="7" t="s">
        <v>69</v>
      </c>
      <c r="E50" s="5">
        <v>1</v>
      </c>
      <c r="F50" s="5">
        <v>0.60000000000000098</v>
      </c>
      <c r="G50" s="6"/>
      <c r="H50" s="6"/>
      <c r="I50" s="6"/>
      <c r="J50" s="6"/>
      <c r="K50" s="6"/>
      <c r="L50" s="6"/>
      <c r="M50" s="6"/>
      <c r="N50" s="6"/>
      <c r="O50" s="6"/>
      <c r="P50" s="6"/>
      <c r="Q50" s="6"/>
      <c r="R50" s="6"/>
      <c r="S50" s="6"/>
      <c r="T50" s="6"/>
      <c r="U50" s="6"/>
      <c r="V50" s="6"/>
      <c r="W50" s="6"/>
      <c r="X50" s="6"/>
    </row>
    <row r="51" spans="1:24" ht="15.75" customHeight="1">
      <c r="A51" s="140"/>
      <c r="B51" s="140"/>
      <c r="C51" s="140"/>
      <c r="D51" s="8" t="s">
        <v>70</v>
      </c>
      <c r="E51" s="4">
        <v>1</v>
      </c>
      <c r="F51" s="4">
        <v>0.60000000000000098</v>
      </c>
      <c r="G51" s="6"/>
      <c r="H51" s="6"/>
      <c r="I51" s="6"/>
      <c r="J51" s="6"/>
      <c r="K51" s="6"/>
      <c r="L51" s="6"/>
      <c r="M51" s="6"/>
      <c r="N51" s="6"/>
      <c r="O51" s="6"/>
      <c r="P51" s="6"/>
      <c r="Q51" s="6"/>
      <c r="R51" s="6"/>
      <c r="S51" s="6"/>
      <c r="T51" s="6"/>
      <c r="U51" s="6"/>
      <c r="V51" s="6"/>
      <c r="W51" s="6"/>
      <c r="X51" s="6"/>
    </row>
    <row r="52" spans="1:24" ht="15.75" customHeight="1">
      <c r="A52" s="140"/>
      <c r="B52" s="140"/>
      <c r="C52" s="140"/>
      <c r="D52" s="7" t="s">
        <v>71</v>
      </c>
      <c r="E52" s="5">
        <v>1</v>
      </c>
      <c r="F52" s="5">
        <v>0.60000000000000098</v>
      </c>
      <c r="G52" s="6"/>
      <c r="H52" s="6"/>
      <c r="I52" s="6"/>
      <c r="J52" s="6"/>
      <c r="K52" s="6"/>
      <c r="L52" s="6"/>
      <c r="M52" s="6"/>
      <c r="N52" s="6"/>
      <c r="O52" s="6"/>
      <c r="P52" s="6"/>
      <c r="Q52" s="6"/>
      <c r="R52" s="6"/>
      <c r="S52" s="6"/>
      <c r="T52" s="6"/>
      <c r="U52" s="6"/>
      <c r="V52" s="6"/>
      <c r="W52" s="6"/>
      <c r="X52" s="6"/>
    </row>
    <row r="53" spans="1:24" ht="15.75" customHeight="1">
      <c r="A53" s="140"/>
      <c r="B53" s="140"/>
      <c r="C53" s="140"/>
      <c r="D53" s="8" t="s">
        <v>52</v>
      </c>
      <c r="E53" s="4">
        <v>1</v>
      </c>
      <c r="F53" s="4">
        <v>0.60000000000000098</v>
      </c>
      <c r="G53" s="6"/>
      <c r="H53" s="6"/>
      <c r="I53" s="6"/>
      <c r="J53" s="6"/>
      <c r="K53" s="6"/>
      <c r="L53" s="6"/>
      <c r="M53" s="6"/>
      <c r="N53" s="6"/>
      <c r="O53" s="6"/>
      <c r="P53" s="6"/>
      <c r="Q53" s="6"/>
      <c r="R53" s="6"/>
      <c r="S53" s="6"/>
      <c r="T53" s="6"/>
      <c r="U53" s="6"/>
      <c r="V53" s="6"/>
      <c r="W53" s="6"/>
      <c r="X53" s="6"/>
    </row>
    <row r="54" spans="1:24" ht="15.75" customHeight="1">
      <c r="A54" s="140"/>
      <c r="B54" s="140"/>
      <c r="C54" s="140"/>
      <c r="D54" s="7" t="s">
        <v>72</v>
      </c>
      <c r="E54" s="5">
        <v>1</v>
      </c>
      <c r="F54" s="5">
        <v>0.60000000000000098</v>
      </c>
      <c r="G54" s="6"/>
      <c r="H54" s="6"/>
      <c r="I54" s="6"/>
      <c r="J54" s="6"/>
      <c r="K54" s="6"/>
      <c r="L54" s="6"/>
      <c r="M54" s="6"/>
      <c r="N54" s="6"/>
      <c r="O54" s="6"/>
      <c r="P54" s="6"/>
      <c r="Q54" s="6"/>
      <c r="R54" s="6"/>
      <c r="S54" s="6"/>
      <c r="T54" s="6"/>
      <c r="U54" s="6"/>
      <c r="V54" s="6"/>
      <c r="W54" s="6"/>
      <c r="X54" s="6"/>
    </row>
    <row r="55" spans="1:24" ht="15.75" customHeight="1">
      <c r="A55" s="140"/>
      <c r="B55" s="140"/>
      <c r="C55" s="140"/>
      <c r="D55" s="8" t="s">
        <v>73</v>
      </c>
      <c r="E55" s="4">
        <v>1</v>
      </c>
      <c r="F55" s="4">
        <v>0.60000000000000098</v>
      </c>
      <c r="G55" s="6"/>
      <c r="H55" s="6"/>
      <c r="I55" s="6"/>
      <c r="J55" s="6"/>
      <c r="K55" s="6"/>
      <c r="L55" s="6"/>
      <c r="M55" s="6"/>
      <c r="N55" s="6"/>
      <c r="O55" s="6"/>
      <c r="P55" s="6"/>
      <c r="Q55" s="6"/>
      <c r="R55" s="6"/>
      <c r="S55" s="6"/>
      <c r="T55" s="6"/>
      <c r="U55" s="6"/>
      <c r="V55" s="6"/>
      <c r="W55" s="6"/>
      <c r="X55" s="6"/>
    </row>
    <row r="56" spans="1:24" ht="15.75" customHeight="1">
      <c r="A56" s="140"/>
      <c r="B56" s="140"/>
      <c r="C56" s="140"/>
      <c r="D56" s="7" t="s">
        <v>74</v>
      </c>
      <c r="E56" s="5">
        <v>1</v>
      </c>
      <c r="F56" s="5">
        <v>0.60000000000000098</v>
      </c>
      <c r="G56" s="6"/>
      <c r="H56" s="6"/>
      <c r="I56" s="6"/>
      <c r="J56" s="6"/>
      <c r="K56" s="6"/>
      <c r="L56" s="6"/>
      <c r="M56" s="6"/>
      <c r="N56" s="6"/>
      <c r="O56" s="6"/>
      <c r="P56" s="6"/>
      <c r="Q56" s="6"/>
      <c r="R56" s="6"/>
      <c r="S56" s="6"/>
      <c r="T56" s="6"/>
      <c r="U56" s="6"/>
      <c r="V56" s="6"/>
      <c r="W56" s="6"/>
      <c r="X56" s="6"/>
    </row>
    <row r="57" spans="1:24" ht="15.75" customHeight="1">
      <c r="A57" s="140"/>
      <c r="B57" s="140"/>
      <c r="C57" s="140"/>
      <c r="D57" s="8" t="s">
        <v>75</v>
      </c>
      <c r="E57" s="4">
        <v>1</v>
      </c>
      <c r="F57" s="4">
        <v>0.60000000000000098</v>
      </c>
      <c r="G57" s="6"/>
      <c r="H57" s="6"/>
      <c r="I57" s="6"/>
      <c r="J57" s="6"/>
      <c r="K57" s="6"/>
      <c r="L57" s="6"/>
      <c r="M57" s="6"/>
      <c r="N57" s="6"/>
      <c r="O57" s="6"/>
      <c r="P57" s="6"/>
      <c r="Q57" s="6"/>
      <c r="R57" s="6"/>
      <c r="S57" s="6"/>
      <c r="T57" s="6"/>
      <c r="U57" s="6"/>
      <c r="V57" s="6"/>
      <c r="W57" s="6"/>
      <c r="X57" s="6"/>
    </row>
    <row r="58" spans="1:24" ht="15.75" customHeight="1">
      <c r="A58" s="141"/>
      <c r="B58" s="141"/>
      <c r="C58" s="141"/>
      <c r="D58" s="7" t="s">
        <v>76</v>
      </c>
      <c r="E58" s="5">
        <v>1</v>
      </c>
      <c r="F58" s="5">
        <v>0.60000000000000098</v>
      </c>
      <c r="G58" s="6"/>
      <c r="H58" s="6"/>
      <c r="I58" s="6"/>
      <c r="J58" s="6"/>
      <c r="K58" s="6"/>
      <c r="L58" s="6"/>
      <c r="M58" s="6"/>
      <c r="N58" s="6"/>
      <c r="O58" s="6"/>
      <c r="P58" s="6"/>
      <c r="Q58" s="6"/>
      <c r="R58" s="6"/>
      <c r="S58" s="6"/>
      <c r="T58" s="6"/>
      <c r="U58" s="6"/>
      <c r="V58" s="6"/>
      <c r="W58" s="6"/>
      <c r="X58" s="6"/>
    </row>
    <row r="59" spans="1:24" ht="15.75" customHeight="1">
      <c r="A59" s="139">
        <v>19</v>
      </c>
      <c r="B59" s="139">
        <v>12</v>
      </c>
      <c r="C59" s="139" t="s">
        <v>77</v>
      </c>
      <c r="D59" s="8" t="s">
        <v>78</v>
      </c>
      <c r="E59" s="4">
        <v>1</v>
      </c>
      <c r="F59" s="4">
        <v>0.60000000000000098</v>
      </c>
      <c r="G59" s="6"/>
      <c r="H59" s="6"/>
      <c r="I59" s="6"/>
      <c r="J59" s="6"/>
      <c r="K59" s="6"/>
      <c r="L59" s="6"/>
      <c r="M59" s="6"/>
      <c r="N59" s="6"/>
      <c r="O59" s="6"/>
      <c r="P59" s="6"/>
      <c r="Q59" s="6"/>
      <c r="R59" s="6"/>
      <c r="S59" s="6"/>
      <c r="T59" s="6"/>
      <c r="U59" s="6"/>
      <c r="V59" s="6"/>
      <c r="W59" s="6"/>
      <c r="X59" s="6"/>
    </row>
    <row r="60" spans="1:24" ht="15.75" customHeight="1">
      <c r="A60" s="140"/>
      <c r="B60" s="140"/>
      <c r="C60" s="140"/>
      <c r="D60" s="7" t="s">
        <v>79</v>
      </c>
      <c r="E60" s="5">
        <v>1</v>
      </c>
      <c r="F60" s="5">
        <v>0.60000000000000098</v>
      </c>
      <c r="G60" s="6"/>
      <c r="H60" s="6"/>
      <c r="I60" s="6"/>
      <c r="J60" s="6"/>
      <c r="K60" s="6"/>
      <c r="L60" s="6"/>
      <c r="M60" s="6"/>
      <c r="N60" s="6"/>
      <c r="O60" s="6"/>
      <c r="P60" s="6"/>
      <c r="Q60" s="6"/>
      <c r="R60" s="6"/>
      <c r="S60" s="6"/>
      <c r="T60" s="6"/>
      <c r="U60" s="6"/>
      <c r="V60" s="6"/>
      <c r="W60" s="6"/>
      <c r="X60" s="6"/>
    </row>
    <row r="61" spans="1:24" ht="15.75" customHeight="1">
      <c r="A61" s="141"/>
      <c r="B61" s="141"/>
      <c r="C61" s="141"/>
      <c r="D61" s="8" t="s">
        <v>80</v>
      </c>
      <c r="E61" s="4">
        <v>1</v>
      </c>
      <c r="F61" s="4">
        <v>0.60000000000000098</v>
      </c>
      <c r="G61" s="6"/>
      <c r="H61" s="6"/>
      <c r="I61" s="6"/>
      <c r="J61" s="6"/>
      <c r="K61" s="6"/>
      <c r="L61" s="6"/>
      <c r="M61" s="6"/>
      <c r="N61" s="6"/>
      <c r="O61" s="6"/>
      <c r="P61" s="6"/>
      <c r="Q61" s="6"/>
      <c r="R61" s="6"/>
      <c r="S61" s="6"/>
      <c r="T61" s="6"/>
      <c r="U61" s="6"/>
      <c r="V61" s="6"/>
      <c r="W61" s="6"/>
      <c r="X61" s="6"/>
    </row>
    <row r="62" spans="1:24" ht="15.75" customHeight="1">
      <c r="A62" s="139">
        <v>19</v>
      </c>
      <c r="B62" s="139">
        <v>13</v>
      </c>
      <c r="C62" s="139" t="s">
        <v>81</v>
      </c>
      <c r="D62" s="7" t="s">
        <v>82</v>
      </c>
      <c r="E62" s="5">
        <v>1</v>
      </c>
      <c r="F62" s="5">
        <v>0.60000000000000098</v>
      </c>
      <c r="G62" s="6"/>
      <c r="H62" s="6"/>
      <c r="I62" s="6"/>
      <c r="J62" s="6"/>
      <c r="K62" s="6"/>
      <c r="L62" s="6"/>
      <c r="M62" s="6"/>
      <c r="N62" s="6"/>
      <c r="O62" s="6"/>
      <c r="P62" s="6"/>
      <c r="Q62" s="6"/>
      <c r="R62" s="6"/>
      <c r="S62" s="6"/>
      <c r="T62" s="6"/>
      <c r="U62" s="6"/>
      <c r="V62" s="6"/>
      <c r="W62" s="6"/>
      <c r="X62" s="6"/>
    </row>
    <row r="63" spans="1:24" ht="15.75" customHeight="1">
      <c r="A63" s="140"/>
      <c r="B63" s="140"/>
      <c r="C63" s="140"/>
      <c r="D63" s="8" t="s">
        <v>83</v>
      </c>
      <c r="E63" s="4">
        <v>1</v>
      </c>
      <c r="F63" s="4">
        <v>0.60000000000000098</v>
      </c>
      <c r="G63" s="6"/>
      <c r="H63" s="6"/>
      <c r="I63" s="6"/>
      <c r="J63" s="6"/>
      <c r="K63" s="6"/>
      <c r="L63" s="6"/>
      <c r="M63" s="6"/>
      <c r="N63" s="6"/>
      <c r="O63" s="6"/>
      <c r="P63" s="6"/>
      <c r="Q63" s="6"/>
      <c r="R63" s="6"/>
      <c r="S63" s="6"/>
      <c r="T63" s="6"/>
      <c r="U63" s="6"/>
      <c r="V63" s="6"/>
      <c r="W63" s="6"/>
      <c r="X63" s="6"/>
    </row>
    <row r="64" spans="1:24" ht="15.75" customHeight="1">
      <c r="A64" s="140"/>
      <c r="B64" s="140"/>
      <c r="C64" s="140"/>
      <c r="D64" s="7" t="s">
        <v>84</v>
      </c>
      <c r="E64" s="5">
        <v>1</v>
      </c>
      <c r="F64" s="5">
        <v>0.60000000000000098</v>
      </c>
      <c r="G64" s="6"/>
      <c r="H64" s="6"/>
      <c r="I64" s="6"/>
      <c r="J64" s="6"/>
      <c r="K64" s="6"/>
      <c r="L64" s="6"/>
      <c r="M64" s="6"/>
      <c r="N64" s="6"/>
      <c r="O64" s="6"/>
      <c r="P64" s="6"/>
      <c r="Q64" s="6"/>
      <c r="R64" s="6"/>
      <c r="S64" s="6"/>
      <c r="T64" s="6"/>
      <c r="U64" s="6"/>
      <c r="V64" s="6"/>
      <c r="W64" s="6"/>
      <c r="X64" s="6"/>
    </row>
    <row r="65" spans="1:24" ht="15.75" customHeight="1">
      <c r="A65" s="141"/>
      <c r="B65" s="141"/>
      <c r="C65" s="141"/>
      <c r="D65" s="8" t="s">
        <v>85</v>
      </c>
      <c r="E65" s="4">
        <v>1</v>
      </c>
      <c r="F65" s="4">
        <v>0.60000000000000098</v>
      </c>
      <c r="G65" s="6"/>
      <c r="H65" s="6"/>
      <c r="I65" s="6"/>
      <c r="J65" s="6"/>
      <c r="K65" s="6"/>
      <c r="L65" s="6"/>
      <c r="M65" s="6"/>
      <c r="N65" s="6"/>
      <c r="O65" s="6"/>
      <c r="P65" s="6"/>
      <c r="Q65" s="6"/>
      <c r="R65" s="6"/>
      <c r="S65" s="6"/>
      <c r="T65" s="6"/>
      <c r="U65" s="6"/>
      <c r="V65" s="6"/>
      <c r="W65" s="6"/>
      <c r="X65" s="6"/>
    </row>
    <row r="66" spans="1:24" ht="15.75" customHeight="1">
      <c r="A66" s="139">
        <v>19</v>
      </c>
      <c r="B66" s="139">
        <v>14</v>
      </c>
      <c r="C66" s="139" t="s">
        <v>86</v>
      </c>
      <c r="D66" s="7" t="s">
        <v>87</v>
      </c>
      <c r="E66" s="5">
        <v>1</v>
      </c>
      <c r="F66" s="5">
        <v>0.60000000000000098</v>
      </c>
      <c r="G66" s="6"/>
      <c r="H66" s="6"/>
      <c r="I66" s="6"/>
      <c r="J66" s="6"/>
      <c r="K66" s="6"/>
      <c r="L66" s="6"/>
      <c r="M66" s="6"/>
      <c r="N66" s="6"/>
      <c r="O66" s="6"/>
      <c r="P66" s="6"/>
      <c r="Q66" s="6"/>
      <c r="R66" s="6"/>
      <c r="S66" s="6"/>
      <c r="T66" s="6"/>
      <c r="U66" s="6"/>
      <c r="V66" s="6"/>
      <c r="W66" s="6"/>
      <c r="X66" s="6"/>
    </row>
    <row r="67" spans="1:24" ht="15.75" customHeight="1">
      <c r="A67" s="140"/>
      <c r="B67" s="140"/>
      <c r="C67" s="140"/>
      <c r="D67" s="8" t="s">
        <v>88</v>
      </c>
      <c r="E67" s="4">
        <v>1</v>
      </c>
      <c r="F67" s="4">
        <v>0.60000000000000098</v>
      </c>
      <c r="G67" s="6"/>
      <c r="H67" s="6"/>
      <c r="I67" s="6"/>
      <c r="J67" s="6"/>
      <c r="K67" s="6"/>
      <c r="L67" s="6"/>
      <c r="M67" s="6"/>
      <c r="N67" s="6"/>
      <c r="O67" s="6"/>
      <c r="P67" s="6"/>
      <c r="Q67" s="6"/>
      <c r="R67" s="6"/>
      <c r="S67" s="6"/>
      <c r="T67" s="6"/>
      <c r="U67" s="6"/>
      <c r="V67" s="6"/>
      <c r="W67" s="6"/>
      <c r="X67" s="6"/>
    </row>
    <row r="68" spans="1:24" ht="15.75" customHeight="1">
      <c r="A68" s="140"/>
      <c r="B68" s="140"/>
      <c r="C68" s="140"/>
      <c r="D68" s="7" t="s">
        <v>89</v>
      </c>
      <c r="E68" s="5">
        <v>1</v>
      </c>
      <c r="F68" s="5">
        <v>0.60000000000000098</v>
      </c>
      <c r="G68" s="6"/>
      <c r="H68" s="6"/>
      <c r="I68" s="6"/>
      <c r="J68" s="6"/>
      <c r="K68" s="6"/>
      <c r="L68" s="6"/>
      <c r="M68" s="6"/>
      <c r="N68" s="6"/>
      <c r="O68" s="6"/>
      <c r="P68" s="6"/>
      <c r="Q68" s="6"/>
      <c r="R68" s="6"/>
      <c r="S68" s="6"/>
      <c r="T68" s="6"/>
      <c r="U68" s="6"/>
      <c r="V68" s="6"/>
      <c r="W68" s="6"/>
      <c r="X68" s="6"/>
    </row>
    <row r="69" spans="1:24" ht="15.75" customHeight="1">
      <c r="A69" s="141"/>
      <c r="B69" s="141"/>
      <c r="C69" s="141"/>
      <c r="D69" s="8" t="s">
        <v>90</v>
      </c>
      <c r="E69" s="4">
        <v>1</v>
      </c>
      <c r="F69" s="4">
        <v>0.6</v>
      </c>
      <c r="G69" s="6"/>
      <c r="H69" s="6"/>
      <c r="I69" s="6"/>
      <c r="J69" s="6"/>
      <c r="K69" s="6"/>
      <c r="L69" s="6"/>
      <c r="M69" s="6"/>
      <c r="N69" s="6"/>
      <c r="O69" s="6"/>
      <c r="P69" s="6"/>
      <c r="Q69" s="6"/>
      <c r="R69" s="6"/>
      <c r="S69" s="6"/>
      <c r="T69" s="6"/>
      <c r="U69" s="6"/>
      <c r="V69" s="6"/>
      <c r="W69" s="6"/>
      <c r="X69" s="6"/>
    </row>
    <row r="70" spans="1:24" ht="15.75" customHeight="1">
      <c r="A70" s="139">
        <v>19</v>
      </c>
      <c r="B70" s="139">
        <v>15</v>
      </c>
      <c r="C70" s="139" t="s">
        <v>91</v>
      </c>
      <c r="D70" s="7" t="s">
        <v>92</v>
      </c>
      <c r="E70" s="5">
        <v>1</v>
      </c>
      <c r="F70" s="5">
        <v>0.6</v>
      </c>
      <c r="G70" s="6"/>
      <c r="H70" s="6"/>
      <c r="I70" s="6"/>
      <c r="J70" s="6"/>
      <c r="K70" s="6"/>
      <c r="L70" s="6"/>
      <c r="M70" s="6"/>
      <c r="N70" s="6"/>
      <c r="O70" s="6"/>
      <c r="P70" s="6"/>
      <c r="Q70" s="6"/>
      <c r="R70" s="6"/>
      <c r="S70" s="6"/>
      <c r="T70" s="6"/>
      <c r="U70" s="6"/>
      <c r="V70" s="6"/>
      <c r="W70" s="6"/>
      <c r="X70" s="6"/>
    </row>
    <row r="71" spans="1:24" ht="15.75" customHeight="1">
      <c r="A71" s="140"/>
      <c r="B71" s="140"/>
      <c r="C71" s="140"/>
      <c r="D71" s="8" t="s">
        <v>93</v>
      </c>
      <c r="E71" s="4">
        <v>1</v>
      </c>
      <c r="F71" s="4">
        <v>0.6</v>
      </c>
      <c r="G71" s="6"/>
      <c r="H71" s="6"/>
      <c r="I71" s="6"/>
      <c r="J71" s="6"/>
      <c r="K71" s="6"/>
      <c r="L71" s="6"/>
      <c r="M71" s="6"/>
      <c r="N71" s="6"/>
      <c r="O71" s="6"/>
      <c r="P71" s="6"/>
      <c r="Q71" s="6"/>
      <c r="R71" s="6"/>
      <c r="S71" s="6"/>
      <c r="T71" s="6"/>
      <c r="U71" s="6"/>
      <c r="V71" s="6"/>
      <c r="W71" s="6"/>
      <c r="X71" s="6"/>
    </row>
    <row r="72" spans="1:24" ht="15.75" customHeight="1">
      <c r="A72" s="141"/>
      <c r="B72" s="141"/>
      <c r="C72" s="141"/>
      <c r="D72" s="7" t="s">
        <v>94</v>
      </c>
      <c r="E72" s="5">
        <v>1</v>
      </c>
      <c r="F72" s="5">
        <v>0.6</v>
      </c>
      <c r="G72" s="6"/>
      <c r="H72" s="6"/>
      <c r="I72" s="6"/>
      <c r="J72" s="6"/>
      <c r="K72" s="6"/>
      <c r="L72" s="6"/>
      <c r="M72" s="6"/>
      <c r="N72" s="6"/>
      <c r="O72" s="6"/>
      <c r="P72" s="6"/>
      <c r="Q72" s="6"/>
      <c r="R72" s="6"/>
      <c r="S72" s="6"/>
      <c r="T72" s="6"/>
      <c r="U72" s="6"/>
      <c r="V72" s="6"/>
      <c r="W72" s="6"/>
      <c r="X72" s="6"/>
    </row>
    <row r="73" spans="1:24" ht="15.75" customHeight="1">
      <c r="A73" s="139">
        <v>19</v>
      </c>
      <c r="B73" s="139">
        <v>16</v>
      </c>
      <c r="C73" s="139" t="s">
        <v>95</v>
      </c>
      <c r="D73" s="8" t="s">
        <v>96</v>
      </c>
      <c r="E73" s="4">
        <v>1</v>
      </c>
      <c r="F73" s="4">
        <v>0.6</v>
      </c>
      <c r="G73" s="6"/>
      <c r="H73" s="6"/>
      <c r="I73" s="6"/>
      <c r="J73" s="6"/>
      <c r="K73" s="6"/>
      <c r="L73" s="6"/>
      <c r="M73" s="6"/>
      <c r="N73" s="6"/>
      <c r="O73" s="6"/>
      <c r="P73" s="6"/>
      <c r="Q73" s="6"/>
      <c r="R73" s="6"/>
      <c r="S73" s="6"/>
      <c r="T73" s="6"/>
      <c r="U73" s="6"/>
      <c r="V73" s="6"/>
      <c r="W73" s="6"/>
      <c r="X73" s="6"/>
    </row>
    <row r="74" spans="1:24" ht="15.75" customHeight="1">
      <c r="A74" s="140"/>
      <c r="B74" s="140"/>
      <c r="C74" s="140"/>
      <c r="D74" s="7" t="s">
        <v>97</v>
      </c>
      <c r="E74" s="5">
        <v>1</v>
      </c>
      <c r="F74" s="5">
        <v>0.6</v>
      </c>
      <c r="G74" s="6"/>
      <c r="H74" s="6"/>
      <c r="I74" s="6"/>
      <c r="J74" s="6"/>
      <c r="K74" s="6"/>
      <c r="L74" s="6"/>
      <c r="M74" s="6"/>
      <c r="N74" s="6"/>
      <c r="O74" s="6"/>
      <c r="P74" s="6"/>
      <c r="Q74" s="6"/>
      <c r="R74" s="6"/>
      <c r="S74" s="6"/>
      <c r="T74" s="6"/>
      <c r="U74" s="6"/>
      <c r="V74" s="6"/>
      <c r="W74" s="6"/>
      <c r="X74" s="6"/>
    </row>
    <row r="75" spans="1:24" ht="20.25" customHeight="1">
      <c r="A75" s="140"/>
      <c r="B75" s="140"/>
      <c r="C75" s="140"/>
      <c r="D75" s="8" t="s">
        <v>98</v>
      </c>
      <c r="E75" s="4">
        <v>1</v>
      </c>
      <c r="F75" s="4">
        <v>0.6</v>
      </c>
      <c r="G75" s="6"/>
      <c r="H75" s="6"/>
      <c r="I75" s="6"/>
      <c r="J75" s="6"/>
      <c r="K75" s="6"/>
      <c r="L75" s="6"/>
      <c r="M75" s="6"/>
      <c r="N75" s="6"/>
      <c r="O75" s="6"/>
      <c r="P75" s="6"/>
      <c r="Q75" s="6"/>
      <c r="R75" s="6"/>
      <c r="S75" s="6"/>
      <c r="T75" s="6"/>
      <c r="U75" s="6"/>
      <c r="V75" s="6"/>
      <c r="W75" s="6"/>
      <c r="X75" s="6"/>
    </row>
    <row r="76" spans="1:24" ht="23.25" customHeight="1">
      <c r="A76" s="141"/>
      <c r="B76" s="141"/>
      <c r="C76" s="141"/>
      <c r="D76" s="7" t="s">
        <v>99</v>
      </c>
      <c r="E76" s="5">
        <v>1</v>
      </c>
      <c r="F76" s="5">
        <v>0.6</v>
      </c>
      <c r="G76" s="6"/>
      <c r="H76" s="6"/>
      <c r="I76" s="6"/>
      <c r="J76" s="6"/>
      <c r="K76" s="6"/>
      <c r="L76" s="6"/>
      <c r="M76" s="6"/>
      <c r="N76" s="6"/>
      <c r="O76" s="6"/>
      <c r="P76" s="6"/>
      <c r="Q76" s="6"/>
      <c r="R76" s="6"/>
      <c r="S76" s="6"/>
      <c r="T76" s="6"/>
      <c r="U76" s="6"/>
      <c r="V76" s="6"/>
      <c r="W76" s="6"/>
      <c r="X76" s="6"/>
    </row>
    <row r="77" spans="1:24" ht="131.25" customHeight="1">
      <c r="A77" s="139">
        <v>19</v>
      </c>
      <c r="B77" s="139">
        <v>17</v>
      </c>
      <c r="C77" s="139" t="s">
        <v>100</v>
      </c>
      <c r="D77" s="8" t="s">
        <v>101</v>
      </c>
      <c r="E77" s="4">
        <v>1</v>
      </c>
      <c r="F77" s="4">
        <v>0.6</v>
      </c>
      <c r="G77" s="6"/>
      <c r="H77" s="6"/>
      <c r="I77" s="6"/>
      <c r="J77" s="6"/>
      <c r="K77" s="6"/>
      <c r="L77" s="6"/>
      <c r="M77" s="6"/>
      <c r="N77" s="6"/>
      <c r="O77" s="6"/>
      <c r="P77" s="6"/>
      <c r="Q77" s="6"/>
      <c r="R77" s="6"/>
      <c r="S77" s="6"/>
      <c r="T77" s="6"/>
      <c r="U77" s="6"/>
      <c r="V77" s="6"/>
      <c r="W77" s="6"/>
      <c r="X77" s="6"/>
    </row>
    <row r="78" spans="1:24" ht="30" customHeight="1">
      <c r="A78" s="140"/>
      <c r="B78" s="140"/>
      <c r="C78" s="140"/>
      <c r="D78" s="7" t="s">
        <v>102</v>
      </c>
      <c r="E78" s="5">
        <v>1</v>
      </c>
      <c r="F78" s="5">
        <v>0.6</v>
      </c>
      <c r="G78" s="6"/>
      <c r="H78" s="6"/>
      <c r="I78" s="6"/>
      <c r="J78" s="6"/>
      <c r="K78" s="6"/>
      <c r="L78" s="6"/>
      <c r="M78" s="6"/>
      <c r="N78" s="6"/>
      <c r="O78" s="6"/>
      <c r="P78" s="6"/>
      <c r="Q78" s="6"/>
      <c r="R78" s="6"/>
      <c r="S78" s="6"/>
      <c r="T78" s="6"/>
      <c r="U78" s="6"/>
      <c r="V78" s="6"/>
      <c r="W78" s="6"/>
      <c r="X78" s="6"/>
    </row>
    <row r="79" spans="1:24" ht="45" customHeight="1">
      <c r="A79" s="140"/>
      <c r="B79" s="140"/>
      <c r="C79" s="140"/>
      <c r="D79" s="8" t="s">
        <v>103</v>
      </c>
      <c r="E79" s="4">
        <v>1</v>
      </c>
      <c r="F79" s="4">
        <v>0.6</v>
      </c>
      <c r="G79" s="6"/>
      <c r="H79" s="6"/>
      <c r="I79" s="6"/>
      <c r="J79" s="6"/>
      <c r="K79" s="6"/>
      <c r="L79" s="6"/>
      <c r="M79" s="6"/>
      <c r="N79" s="6"/>
      <c r="O79" s="6"/>
      <c r="P79" s="6"/>
      <c r="Q79" s="6"/>
      <c r="R79" s="6"/>
      <c r="S79" s="6"/>
      <c r="T79" s="6"/>
      <c r="U79" s="6"/>
      <c r="V79" s="6"/>
      <c r="W79" s="6"/>
      <c r="X79" s="6"/>
    </row>
    <row r="80" spans="1:24" ht="35.25" customHeight="1">
      <c r="A80" s="140"/>
      <c r="B80" s="140"/>
      <c r="C80" s="140"/>
      <c r="D80" s="7" t="s">
        <v>104</v>
      </c>
      <c r="E80" s="5">
        <v>1</v>
      </c>
      <c r="F80" s="5">
        <v>0.6</v>
      </c>
      <c r="G80" s="6"/>
      <c r="H80" s="6"/>
      <c r="I80" s="6"/>
      <c r="J80" s="6"/>
      <c r="K80" s="6"/>
      <c r="L80" s="6"/>
      <c r="M80" s="6"/>
      <c r="N80" s="6"/>
      <c r="O80" s="6"/>
      <c r="P80" s="6"/>
      <c r="Q80" s="6"/>
      <c r="R80" s="6"/>
      <c r="S80" s="6"/>
      <c r="T80" s="6"/>
      <c r="U80" s="6"/>
      <c r="V80" s="6"/>
      <c r="W80" s="6"/>
      <c r="X80" s="6"/>
    </row>
    <row r="81" spans="1:24" ht="31.5" customHeight="1">
      <c r="A81" s="140"/>
      <c r="B81" s="140"/>
      <c r="C81" s="140"/>
      <c r="D81" s="8" t="s">
        <v>105</v>
      </c>
      <c r="E81" s="4">
        <v>1</v>
      </c>
      <c r="F81" s="4">
        <v>0.6</v>
      </c>
      <c r="G81" s="6"/>
      <c r="H81" s="6"/>
      <c r="I81" s="6"/>
      <c r="J81" s="6"/>
      <c r="K81" s="6"/>
      <c r="L81" s="6"/>
      <c r="M81" s="6"/>
      <c r="N81" s="6"/>
      <c r="O81" s="6"/>
      <c r="P81" s="6"/>
      <c r="Q81" s="6"/>
      <c r="R81" s="6"/>
      <c r="S81" s="6"/>
      <c r="T81" s="6"/>
      <c r="U81" s="6"/>
      <c r="V81" s="6"/>
      <c r="W81" s="6"/>
      <c r="X81" s="6"/>
    </row>
    <row r="82" spans="1:24" ht="33.75" customHeight="1">
      <c r="A82" s="140"/>
      <c r="B82" s="140"/>
      <c r="C82" s="140"/>
      <c r="D82" s="7" t="s">
        <v>106</v>
      </c>
      <c r="E82" s="5">
        <v>1</v>
      </c>
      <c r="F82" s="5">
        <v>0.6</v>
      </c>
      <c r="G82" s="6"/>
      <c r="H82" s="6"/>
      <c r="I82" s="6"/>
      <c r="J82" s="6"/>
      <c r="K82" s="6"/>
      <c r="L82" s="6"/>
      <c r="M82" s="6"/>
      <c r="N82" s="6"/>
      <c r="O82" s="6"/>
      <c r="P82" s="6"/>
      <c r="Q82" s="6"/>
      <c r="R82" s="6"/>
      <c r="S82" s="6"/>
      <c r="T82" s="6"/>
      <c r="U82" s="6"/>
      <c r="V82" s="6"/>
      <c r="W82" s="6"/>
      <c r="X82" s="6"/>
    </row>
    <row r="83" spans="1:24" ht="54.75" customHeight="1">
      <c r="A83" s="141"/>
      <c r="B83" s="141"/>
      <c r="C83" s="141"/>
      <c r="D83" s="8" t="s">
        <v>107</v>
      </c>
      <c r="E83" s="4">
        <v>1</v>
      </c>
      <c r="F83" s="4">
        <v>0.6</v>
      </c>
      <c r="G83" s="6"/>
      <c r="H83" s="6"/>
      <c r="I83" s="6"/>
      <c r="J83" s="6"/>
      <c r="K83" s="6"/>
      <c r="L83" s="6"/>
      <c r="M83" s="6"/>
      <c r="N83" s="6"/>
      <c r="O83" s="6"/>
      <c r="P83" s="6"/>
      <c r="Q83" s="6"/>
      <c r="R83" s="6"/>
      <c r="S83" s="6"/>
      <c r="T83" s="6"/>
      <c r="U83" s="6"/>
      <c r="V83" s="6"/>
      <c r="W83" s="6"/>
      <c r="X83" s="6"/>
    </row>
    <row r="84" spans="1:24" ht="15.75" customHeight="1">
      <c r="A84" s="139">
        <v>19</v>
      </c>
      <c r="B84" s="139">
        <v>18</v>
      </c>
      <c r="C84" s="139" t="s">
        <v>108</v>
      </c>
      <c r="D84" s="7" t="s">
        <v>109</v>
      </c>
      <c r="E84" s="5">
        <v>1</v>
      </c>
      <c r="F84" s="5">
        <v>0.6</v>
      </c>
      <c r="G84" s="6"/>
      <c r="H84" s="6"/>
      <c r="I84" s="6"/>
      <c r="J84" s="6"/>
      <c r="K84" s="6"/>
      <c r="L84" s="6"/>
      <c r="M84" s="6"/>
      <c r="N84" s="6"/>
      <c r="O84" s="6"/>
      <c r="P84" s="6"/>
      <c r="Q84" s="6"/>
      <c r="R84" s="6"/>
      <c r="S84" s="6"/>
      <c r="T84" s="6"/>
      <c r="U84" s="6"/>
      <c r="V84" s="6"/>
      <c r="W84" s="6"/>
      <c r="X84" s="6"/>
    </row>
    <row r="85" spans="1:24" ht="15.75" customHeight="1">
      <c r="A85" s="141"/>
      <c r="B85" s="141"/>
      <c r="C85" s="141"/>
      <c r="D85" s="8" t="s">
        <v>110</v>
      </c>
      <c r="E85" s="4">
        <v>1</v>
      </c>
      <c r="F85" s="4">
        <v>0.6</v>
      </c>
      <c r="G85" s="6"/>
      <c r="H85" s="6"/>
      <c r="I85" s="6"/>
      <c r="J85" s="6"/>
      <c r="K85" s="6"/>
      <c r="L85" s="6"/>
      <c r="M85" s="6"/>
      <c r="N85" s="6"/>
      <c r="O85" s="6"/>
      <c r="P85" s="6"/>
      <c r="Q85" s="6"/>
      <c r="R85" s="6"/>
      <c r="S85" s="6"/>
      <c r="T85" s="6"/>
      <c r="U85" s="6"/>
      <c r="V85" s="6"/>
      <c r="W85" s="6"/>
      <c r="X85" s="6"/>
    </row>
    <row r="86" spans="1:24" ht="15.75" customHeight="1">
      <c r="A86" s="139">
        <v>19</v>
      </c>
      <c r="B86" s="139">
        <v>19</v>
      </c>
      <c r="C86" s="139" t="s">
        <v>111</v>
      </c>
      <c r="D86" s="7" t="s">
        <v>112</v>
      </c>
      <c r="E86" s="5">
        <v>1</v>
      </c>
      <c r="F86" s="5">
        <v>0.6</v>
      </c>
      <c r="G86" s="6"/>
      <c r="H86" s="6"/>
      <c r="I86" s="6"/>
      <c r="J86" s="6"/>
      <c r="K86" s="6"/>
      <c r="L86" s="6"/>
      <c r="M86" s="6"/>
      <c r="N86" s="6"/>
      <c r="O86" s="6"/>
      <c r="P86" s="6"/>
      <c r="Q86" s="6"/>
      <c r="R86" s="6"/>
      <c r="S86" s="6"/>
      <c r="T86" s="6"/>
      <c r="U86" s="6"/>
      <c r="V86" s="6"/>
      <c r="W86" s="6"/>
      <c r="X86" s="6"/>
    </row>
    <row r="87" spans="1:24" ht="15.75" customHeight="1">
      <c r="A87" s="140"/>
      <c r="B87" s="140"/>
      <c r="C87" s="140"/>
      <c r="D87" s="8" t="s">
        <v>113</v>
      </c>
      <c r="E87" s="4">
        <v>1</v>
      </c>
      <c r="F87" s="4">
        <v>0.6</v>
      </c>
      <c r="G87" s="6"/>
      <c r="H87" s="6"/>
      <c r="I87" s="6"/>
      <c r="J87" s="6"/>
      <c r="K87" s="6"/>
      <c r="L87" s="6"/>
      <c r="M87" s="6"/>
      <c r="N87" s="6"/>
      <c r="O87" s="6"/>
      <c r="P87" s="6"/>
      <c r="Q87" s="6"/>
      <c r="R87" s="6"/>
      <c r="S87" s="6"/>
      <c r="T87" s="6"/>
      <c r="U87" s="6"/>
      <c r="V87" s="6"/>
      <c r="W87" s="6"/>
      <c r="X87" s="6"/>
    </row>
    <row r="88" spans="1:24" ht="15.75" customHeight="1">
      <c r="A88" s="140"/>
      <c r="B88" s="140"/>
      <c r="C88" s="140"/>
      <c r="D88" s="7" t="s">
        <v>106</v>
      </c>
      <c r="E88" s="5">
        <v>1</v>
      </c>
      <c r="F88" s="5">
        <v>0.6</v>
      </c>
      <c r="G88" s="6"/>
      <c r="H88" s="6"/>
      <c r="I88" s="6"/>
      <c r="J88" s="6"/>
      <c r="K88" s="6"/>
      <c r="L88" s="6"/>
      <c r="M88" s="6"/>
      <c r="N88" s="6"/>
      <c r="O88" s="6"/>
      <c r="P88" s="6"/>
      <c r="Q88" s="6"/>
      <c r="R88" s="6"/>
      <c r="S88" s="6"/>
      <c r="T88" s="6"/>
      <c r="U88" s="6"/>
      <c r="V88" s="6"/>
      <c r="W88" s="6"/>
      <c r="X88" s="6"/>
    </row>
    <row r="89" spans="1:24" ht="15.75" customHeight="1">
      <c r="A89" s="140"/>
      <c r="B89" s="140"/>
      <c r="C89" s="140"/>
      <c r="D89" s="8" t="s">
        <v>114</v>
      </c>
      <c r="E89" s="4">
        <v>1</v>
      </c>
      <c r="F89" s="4">
        <v>0.6</v>
      </c>
      <c r="G89" s="6"/>
      <c r="H89" s="6"/>
      <c r="I89" s="6"/>
      <c r="J89" s="6"/>
      <c r="K89" s="6"/>
      <c r="L89" s="6"/>
      <c r="M89" s="6"/>
      <c r="N89" s="6"/>
      <c r="O89" s="6"/>
      <c r="P89" s="6"/>
      <c r="Q89" s="6"/>
      <c r="R89" s="6"/>
      <c r="S89" s="6"/>
      <c r="T89" s="6"/>
      <c r="U89" s="6"/>
      <c r="V89" s="6"/>
      <c r="W89" s="6"/>
      <c r="X89" s="6"/>
    </row>
    <row r="90" spans="1:24" ht="19.5" customHeight="1">
      <c r="A90" s="141"/>
      <c r="B90" s="141"/>
      <c r="C90" s="141"/>
      <c r="D90" s="7" t="s">
        <v>115</v>
      </c>
      <c r="E90" s="5">
        <v>1</v>
      </c>
      <c r="F90" s="5">
        <v>0.6</v>
      </c>
      <c r="G90" s="6"/>
      <c r="H90" s="6"/>
      <c r="I90" s="6"/>
      <c r="J90" s="6"/>
      <c r="K90" s="6"/>
      <c r="L90" s="6"/>
      <c r="M90" s="6"/>
      <c r="N90" s="6"/>
      <c r="O90" s="6"/>
      <c r="P90" s="6"/>
      <c r="Q90" s="6"/>
      <c r="R90" s="6"/>
      <c r="S90" s="6"/>
      <c r="T90" s="6"/>
      <c r="U90" s="6"/>
      <c r="V90" s="6"/>
      <c r="W90" s="6"/>
      <c r="X90" s="6"/>
    </row>
    <row r="91" spans="1:24" ht="27" customHeight="1">
      <c r="A91" s="139">
        <v>19</v>
      </c>
      <c r="B91" s="139">
        <v>20</v>
      </c>
      <c r="C91" s="139" t="s">
        <v>116</v>
      </c>
      <c r="D91" s="8" t="s">
        <v>117</v>
      </c>
      <c r="E91" s="4">
        <v>1</v>
      </c>
      <c r="F91" s="4">
        <v>0.6</v>
      </c>
      <c r="G91" s="6"/>
      <c r="H91" s="6"/>
      <c r="I91" s="6"/>
      <c r="J91" s="6"/>
      <c r="K91" s="6"/>
      <c r="L91" s="6"/>
      <c r="M91" s="6"/>
      <c r="N91" s="6"/>
      <c r="O91" s="6"/>
      <c r="P91" s="6"/>
      <c r="Q91" s="6"/>
      <c r="R91" s="6"/>
      <c r="S91" s="6"/>
      <c r="T91" s="6"/>
      <c r="U91" s="6"/>
      <c r="V91" s="6"/>
      <c r="W91" s="6"/>
      <c r="X91" s="6"/>
    </row>
    <row r="92" spans="1:24" ht="27.75" customHeight="1">
      <c r="A92" s="140"/>
      <c r="B92" s="140"/>
      <c r="C92" s="140"/>
      <c r="D92" s="7" t="s">
        <v>118</v>
      </c>
      <c r="E92" s="5">
        <v>1</v>
      </c>
      <c r="F92" s="5">
        <v>0.6</v>
      </c>
      <c r="G92" s="6"/>
      <c r="H92" s="6"/>
      <c r="I92" s="6"/>
      <c r="J92" s="6"/>
      <c r="K92" s="6"/>
      <c r="L92" s="6"/>
      <c r="M92" s="6"/>
      <c r="N92" s="6"/>
      <c r="O92" s="6"/>
      <c r="P92" s="6"/>
      <c r="Q92" s="6"/>
      <c r="R92" s="6"/>
      <c r="S92" s="6"/>
      <c r="T92" s="6"/>
      <c r="U92" s="6"/>
      <c r="V92" s="6"/>
      <c r="W92" s="6"/>
      <c r="X92" s="6"/>
    </row>
    <row r="93" spans="1:24" ht="22.5" customHeight="1">
      <c r="A93" s="141"/>
      <c r="B93" s="141"/>
      <c r="C93" s="141"/>
      <c r="D93" s="8" t="s">
        <v>119</v>
      </c>
      <c r="E93" s="4">
        <v>1</v>
      </c>
      <c r="F93" s="4">
        <v>0.6</v>
      </c>
      <c r="G93" s="6"/>
      <c r="H93" s="6"/>
      <c r="I93" s="6"/>
      <c r="J93" s="6"/>
      <c r="K93" s="6"/>
      <c r="L93" s="6"/>
      <c r="M93" s="6"/>
      <c r="N93" s="6"/>
      <c r="O93" s="6"/>
      <c r="P93" s="6"/>
      <c r="Q93" s="6"/>
      <c r="R93" s="6"/>
      <c r="S93" s="6"/>
      <c r="T93" s="6"/>
      <c r="U93" s="6"/>
      <c r="V93" s="6"/>
      <c r="W93" s="6"/>
      <c r="X93" s="6"/>
    </row>
    <row r="94" spans="1:24" ht="15.75" customHeight="1">
      <c r="A94" s="139">
        <v>19</v>
      </c>
      <c r="B94" s="139">
        <v>21</v>
      </c>
      <c r="C94" s="139" t="s">
        <v>120</v>
      </c>
      <c r="D94" s="7" t="s">
        <v>121</v>
      </c>
      <c r="E94" s="5">
        <v>1</v>
      </c>
      <c r="F94" s="5">
        <v>0.6</v>
      </c>
      <c r="G94" s="6"/>
      <c r="H94" s="6"/>
      <c r="I94" s="6"/>
      <c r="J94" s="6"/>
      <c r="K94" s="6"/>
      <c r="L94" s="6"/>
      <c r="M94" s="6"/>
      <c r="N94" s="6"/>
      <c r="O94" s="6"/>
      <c r="P94" s="6"/>
      <c r="Q94" s="6"/>
      <c r="R94" s="6"/>
      <c r="S94" s="6"/>
      <c r="T94" s="6"/>
      <c r="U94" s="6"/>
      <c r="V94" s="6"/>
      <c r="W94" s="6"/>
      <c r="X94" s="6"/>
    </row>
    <row r="95" spans="1:24" ht="15.75" customHeight="1">
      <c r="A95" s="141"/>
      <c r="B95" s="141"/>
      <c r="C95" s="141"/>
      <c r="D95" s="8" t="s">
        <v>122</v>
      </c>
      <c r="E95" s="4">
        <v>1</v>
      </c>
      <c r="F95" s="4">
        <v>0.6</v>
      </c>
      <c r="G95" s="6"/>
      <c r="H95" s="6"/>
      <c r="I95" s="6"/>
      <c r="J95" s="6"/>
      <c r="K95" s="6"/>
      <c r="L95" s="6"/>
      <c r="M95" s="6"/>
      <c r="N95" s="6"/>
      <c r="O95" s="6"/>
      <c r="P95" s="6"/>
      <c r="Q95" s="6"/>
      <c r="R95" s="6"/>
      <c r="S95" s="6"/>
      <c r="T95" s="6"/>
      <c r="U95" s="6"/>
      <c r="V95" s="6"/>
      <c r="W95" s="6"/>
      <c r="X95" s="6"/>
    </row>
    <row r="96" spans="1:24" ht="15.75" customHeight="1">
      <c r="A96" s="139">
        <v>19</v>
      </c>
      <c r="B96" s="139">
        <v>22</v>
      </c>
      <c r="C96" s="139" t="s">
        <v>123</v>
      </c>
      <c r="D96" s="7" t="s">
        <v>124</v>
      </c>
      <c r="E96" s="5">
        <v>1</v>
      </c>
      <c r="F96" s="5">
        <v>0.6</v>
      </c>
      <c r="G96" s="6"/>
      <c r="H96" s="6"/>
      <c r="I96" s="6"/>
      <c r="J96" s="6"/>
      <c r="K96" s="6"/>
      <c r="L96" s="6"/>
      <c r="M96" s="6"/>
      <c r="N96" s="6"/>
      <c r="O96" s="6"/>
      <c r="P96" s="6"/>
      <c r="Q96" s="6"/>
      <c r="R96" s="6"/>
      <c r="S96" s="6"/>
      <c r="T96" s="6"/>
      <c r="U96" s="6"/>
      <c r="V96" s="6"/>
      <c r="W96" s="6"/>
      <c r="X96" s="6"/>
    </row>
    <row r="97" spans="1:24" ht="15.75" customHeight="1">
      <c r="A97" s="140"/>
      <c r="B97" s="140"/>
      <c r="C97" s="140"/>
      <c r="D97" s="8" t="s">
        <v>125</v>
      </c>
      <c r="E97" s="4">
        <v>1</v>
      </c>
      <c r="F97" s="4">
        <v>0.6</v>
      </c>
      <c r="G97" s="6"/>
      <c r="H97" s="6"/>
      <c r="I97" s="6"/>
      <c r="J97" s="6"/>
      <c r="K97" s="6"/>
      <c r="L97" s="6"/>
      <c r="M97" s="6"/>
      <c r="N97" s="6"/>
      <c r="O97" s="6"/>
      <c r="P97" s="6"/>
      <c r="Q97" s="6"/>
      <c r="R97" s="6"/>
      <c r="S97" s="6"/>
      <c r="T97" s="6"/>
      <c r="U97" s="6"/>
      <c r="V97" s="6"/>
      <c r="W97" s="6"/>
      <c r="X97" s="6"/>
    </row>
    <row r="98" spans="1:24" ht="15.75" customHeight="1">
      <c r="A98" s="141"/>
      <c r="B98" s="141"/>
      <c r="C98" s="141"/>
      <c r="D98" s="7" t="s">
        <v>126</v>
      </c>
      <c r="E98" s="5">
        <v>1</v>
      </c>
      <c r="F98" s="5">
        <v>0.6</v>
      </c>
      <c r="G98" s="6"/>
      <c r="H98" s="6"/>
      <c r="I98" s="6"/>
      <c r="J98" s="6"/>
      <c r="K98" s="6"/>
      <c r="L98" s="6"/>
      <c r="M98" s="6"/>
      <c r="N98" s="6"/>
      <c r="O98" s="6"/>
      <c r="P98" s="6"/>
      <c r="Q98" s="6"/>
      <c r="R98" s="6"/>
      <c r="S98" s="6"/>
      <c r="T98" s="6"/>
      <c r="U98" s="6"/>
      <c r="V98" s="6"/>
      <c r="W98" s="6"/>
      <c r="X98" s="6"/>
    </row>
    <row r="99" spans="1:24" ht="36.75" customHeight="1">
      <c r="A99" s="139">
        <v>19</v>
      </c>
      <c r="B99" s="139">
        <v>23</v>
      </c>
      <c r="C99" s="139" t="s">
        <v>127</v>
      </c>
      <c r="D99" s="8" t="s">
        <v>128</v>
      </c>
      <c r="E99" s="4">
        <v>1</v>
      </c>
      <c r="F99" s="4">
        <v>0.6</v>
      </c>
      <c r="G99" s="6"/>
      <c r="H99" s="6"/>
      <c r="I99" s="6"/>
      <c r="J99" s="6"/>
      <c r="K99" s="6"/>
      <c r="L99" s="6"/>
      <c r="M99" s="6"/>
      <c r="N99" s="6"/>
      <c r="O99" s="6"/>
      <c r="P99" s="6"/>
      <c r="Q99" s="6"/>
      <c r="R99" s="6"/>
      <c r="S99" s="6"/>
      <c r="T99" s="6"/>
      <c r="U99" s="6"/>
      <c r="V99" s="6"/>
      <c r="W99" s="6"/>
      <c r="X99" s="6"/>
    </row>
    <row r="100" spans="1:24" ht="36" customHeight="1">
      <c r="A100" s="141"/>
      <c r="B100" s="141"/>
      <c r="C100" s="141"/>
      <c r="D100" s="7" t="s">
        <v>129</v>
      </c>
      <c r="E100" s="5">
        <v>1</v>
      </c>
      <c r="F100" s="5">
        <v>0.6</v>
      </c>
      <c r="G100" s="6"/>
      <c r="H100" s="6"/>
      <c r="I100" s="6"/>
      <c r="J100" s="6"/>
      <c r="K100" s="6"/>
      <c r="L100" s="6"/>
      <c r="M100" s="6"/>
      <c r="N100" s="6"/>
      <c r="O100" s="6"/>
      <c r="P100" s="6"/>
      <c r="Q100" s="6"/>
      <c r="R100" s="6"/>
      <c r="S100" s="6"/>
      <c r="T100" s="6"/>
      <c r="U100" s="6"/>
      <c r="V100" s="6"/>
      <c r="W100" s="6"/>
      <c r="X100" s="6"/>
    </row>
    <row r="101" spans="1:24" ht="15.75" customHeight="1">
      <c r="A101" s="5">
        <v>19</v>
      </c>
      <c r="B101" s="5">
        <v>24</v>
      </c>
      <c r="C101" s="5" t="s">
        <v>130</v>
      </c>
      <c r="D101" s="8" t="s">
        <v>131</v>
      </c>
      <c r="E101" s="4">
        <v>1</v>
      </c>
      <c r="F101" s="4">
        <v>0.6</v>
      </c>
      <c r="G101" s="6"/>
      <c r="H101" s="6"/>
      <c r="I101" s="6"/>
      <c r="J101" s="6"/>
      <c r="K101" s="6"/>
      <c r="L101" s="6"/>
      <c r="M101" s="6"/>
      <c r="N101" s="6"/>
      <c r="O101" s="6"/>
      <c r="P101" s="6"/>
      <c r="Q101" s="6"/>
      <c r="R101" s="6"/>
      <c r="S101" s="6"/>
      <c r="T101" s="6"/>
      <c r="U101" s="6"/>
      <c r="V101" s="6"/>
      <c r="W101" s="6"/>
      <c r="X101" s="6"/>
    </row>
    <row r="102" spans="1:24" ht="15.75" customHeight="1">
      <c r="A102" s="139">
        <v>20</v>
      </c>
      <c r="B102" s="139">
        <v>1</v>
      </c>
      <c r="C102" s="139" t="s">
        <v>132</v>
      </c>
      <c r="D102" s="7" t="s">
        <v>133</v>
      </c>
      <c r="E102" s="5">
        <v>1</v>
      </c>
      <c r="F102" s="5">
        <v>0.6</v>
      </c>
      <c r="G102" s="6"/>
      <c r="H102" s="6"/>
      <c r="I102" s="6"/>
      <c r="J102" s="6"/>
      <c r="K102" s="6"/>
      <c r="L102" s="6"/>
      <c r="M102" s="6"/>
      <c r="N102" s="6"/>
      <c r="O102" s="6"/>
      <c r="P102" s="6"/>
      <c r="Q102" s="6"/>
      <c r="R102" s="6"/>
      <c r="S102" s="6"/>
      <c r="T102" s="6"/>
      <c r="U102" s="6"/>
      <c r="V102" s="6"/>
      <c r="W102" s="6"/>
      <c r="X102" s="6"/>
    </row>
    <row r="103" spans="1:24" ht="15.75" customHeight="1">
      <c r="A103" s="141"/>
      <c r="B103" s="141"/>
      <c r="C103" s="141"/>
      <c r="D103" s="8" t="s">
        <v>134</v>
      </c>
      <c r="E103" s="4">
        <v>1</v>
      </c>
      <c r="F103" s="4">
        <v>0.6</v>
      </c>
      <c r="G103" s="6"/>
      <c r="H103" s="6"/>
      <c r="I103" s="6"/>
      <c r="J103" s="6"/>
      <c r="K103" s="6"/>
      <c r="L103" s="6"/>
      <c r="M103" s="6"/>
      <c r="N103" s="6"/>
      <c r="O103" s="6"/>
      <c r="P103" s="6"/>
      <c r="Q103" s="6"/>
      <c r="R103" s="6"/>
      <c r="S103" s="6"/>
      <c r="T103" s="6"/>
      <c r="U103" s="6"/>
      <c r="V103" s="6"/>
      <c r="W103" s="6"/>
      <c r="X103" s="6"/>
    </row>
    <row r="104" spans="1:24" ht="15.75" customHeight="1">
      <c r="A104" s="5">
        <v>20</v>
      </c>
      <c r="B104" s="5">
        <v>2</v>
      </c>
      <c r="C104" s="5" t="s">
        <v>135</v>
      </c>
      <c r="D104" s="7" t="s">
        <v>136</v>
      </c>
      <c r="E104" s="5">
        <v>1</v>
      </c>
      <c r="F104" s="5">
        <v>0.6</v>
      </c>
      <c r="G104" s="6"/>
      <c r="H104" s="6"/>
      <c r="I104" s="6"/>
      <c r="J104" s="6"/>
      <c r="K104" s="6"/>
      <c r="L104" s="6"/>
      <c r="M104" s="6"/>
      <c r="N104" s="6"/>
      <c r="O104" s="6"/>
      <c r="P104" s="6"/>
      <c r="Q104" s="6"/>
      <c r="R104" s="6"/>
      <c r="S104" s="6"/>
      <c r="T104" s="6"/>
      <c r="U104" s="6"/>
      <c r="V104" s="6"/>
      <c r="W104" s="6"/>
      <c r="X104" s="6"/>
    </row>
    <row r="105" spans="1:24" ht="15.75" customHeight="1">
      <c r="A105" s="5">
        <v>20</v>
      </c>
      <c r="B105" s="5">
        <v>3</v>
      </c>
      <c r="C105" s="5" t="s">
        <v>137</v>
      </c>
      <c r="D105" s="8" t="s">
        <v>138</v>
      </c>
      <c r="E105" s="4">
        <v>1</v>
      </c>
      <c r="F105" s="4">
        <v>0.6</v>
      </c>
      <c r="G105" s="6"/>
      <c r="H105" s="6"/>
      <c r="I105" s="6"/>
      <c r="J105" s="6"/>
      <c r="K105" s="6"/>
      <c r="L105" s="6"/>
      <c r="M105" s="6"/>
      <c r="N105" s="6"/>
      <c r="O105" s="6"/>
      <c r="P105" s="6"/>
      <c r="Q105" s="6"/>
      <c r="R105" s="6"/>
      <c r="S105" s="6"/>
      <c r="T105" s="6"/>
      <c r="U105" s="6"/>
      <c r="V105" s="6"/>
      <c r="W105" s="6"/>
      <c r="X105" s="6"/>
    </row>
    <row r="106" spans="1:24" ht="15.75" customHeight="1">
      <c r="A106" s="139">
        <v>20</v>
      </c>
      <c r="B106" s="139">
        <v>4</v>
      </c>
      <c r="C106" s="139" t="s">
        <v>139</v>
      </c>
      <c r="D106" s="7" t="s">
        <v>140</v>
      </c>
      <c r="E106" s="5">
        <v>1</v>
      </c>
      <c r="F106" s="5">
        <v>0.6</v>
      </c>
      <c r="G106" s="6"/>
      <c r="H106" s="6"/>
      <c r="I106" s="6"/>
      <c r="J106" s="6"/>
      <c r="K106" s="6"/>
      <c r="L106" s="6"/>
      <c r="M106" s="6"/>
      <c r="N106" s="6"/>
      <c r="O106" s="6"/>
      <c r="P106" s="6"/>
      <c r="Q106" s="6"/>
      <c r="R106" s="6"/>
      <c r="S106" s="6"/>
      <c r="T106" s="6"/>
      <c r="U106" s="6"/>
      <c r="V106" s="6"/>
      <c r="W106" s="6"/>
      <c r="X106" s="6"/>
    </row>
    <row r="107" spans="1:24" ht="15.75" customHeight="1">
      <c r="A107" s="140"/>
      <c r="B107" s="140"/>
      <c r="C107" s="140"/>
      <c r="D107" s="8" t="s">
        <v>141</v>
      </c>
      <c r="E107" s="4">
        <v>1</v>
      </c>
      <c r="F107" s="4">
        <v>0.6</v>
      </c>
      <c r="G107" s="6"/>
      <c r="H107" s="6"/>
      <c r="I107" s="6"/>
      <c r="J107" s="6"/>
      <c r="K107" s="6"/>
      <c r="L107" s="6"/>
      <c r="M107" s="6"/>
      <c r="N107" s="6"/>
      <c r="O107" s="6"/>
      <c r="P107" s="6"/>
      <c r="Q107" s="6"/>
      <c r="R107" s="6"/>
      <c r="S107" s="6"/>
      <c r="T107" s="6"/>
      <c r="U107" s="6"/>
      <c r="V107" s="6"/>
      <c r="W107" s="6"/>
      <c r="X107" s="6"/>
    </row>
    <row r="108" spans="1:24" ht="15.75" customHeight="1">
      <c r="A108" s="141"/>
      <c r="B108" s="141"/>
      <c r="C108" s="141"/>
      <c r="D108" s="7" t="s">
        <v>142</v>
      </c>
      <c r="E108" s="5">
        <v>1</v>
      </c>
      <c r="F108" s="5">
        <v>0.6</v>
      </c>
      <c r="G108" s="6"/>
      <c r="H108" s="6"/>
      <c r="I108" s="6"/>
      <c r="J108" s="6"/>
      <c r="K108" s="6"/>
      <c r="L108" s="6"/>
      <c r="M108" s="6"/>
      <c r="N108" s="6"/>
      <c r="O108" s="6"/>
      <c r="P108" s="6"/>
      <c r="Q108" s="6"/>
      <c r="R108" s="6"/>
      <c r="S108" s="6"/>
      <c r="T108" s="6"/>
      <c r="U108" s="6"/>
      <c r="V108" s="6"/>
      <c r="W108" s="6"/>
      <c r="X108" s="6"/>
    </row>
    <row r="109" spans="1:24" ht="15.75" customHeight="1">
      <c r="A109" s="5">
        <v>21</v>
      </c>
      <c r="B109" s="5">
        <v>1</v>
      </c>
      <c r="C109" s="5" t="s">
        <v>143</v>
      </c>
      <c r="D109" s="8" t="s">
        <v>144</v>
      </c>
      <c r="E109" s="4">
        <v>1</v>
      </c>
      <c r="F109" s="4">
        <v>0.6</v>
      </c>
      <c r="G109" s="6"/>
      <c r="H109" s="6"/>
      <c r="I109" s="6"/>
      <c r="J109" s="6"/>
      <c r="K109" s="6"/>
      <c r="L109" s="6"/>
      <c r="M109" s="6"/>
      <c r="N109" s="6"/>
      <c r="O109" s="6"/>
      <c r="P109" s="6"/>
      <c r="Q109" s="6"/>
      <c r="R109" s="6"/>
      <c r="S109" s="6"/>
      <c r="T109" s="6"/>
      <c r="U109" s="6"/>
      <c r="V109" s="6"/>
      <c r="W109" s="6"/>
      <c r="X109" s="6"/>
    </row>
    <row r="110" spans="1:24" ht="15.75" customHeight="1">
      <c r="A110" s="5">
        <v>21</v>
      </c>
      <c r="B110" s="5">
        <v>2</v>
      </c>
      <c r="C110" s="5" t="s">
        <v>145</v>
      </c>
      <c r="D110" s="7" t="s">
        <v>146</v>
      </c>
      <c r="E110" s="5">
        <v>1</v>
      </c>
      <c r="F110" s="5">
        <v>0.6</v>
      </c>
      <c r="G110" s="6"/>
      <c r="H110" s="6"/>
      <c r="I110" s="6"/>
      <c r="J110" s="6"/>
      <c r="K110" s="6"/>
      <c r="L110" s="6"/>
      <c r="M110" s="6"/>
      <c r="N110" s="6"/>
      <c r="O110" s="6"/>
      <c r="P110" s="6"/>
      <c r="Q110" s="6"/>
      <c r="R110" s="6"/>
      <c r="S110" s="6"/>
      <c r="T110" s="6"/>
      <c r="U110" s="6"/>
      <c r="V110" s="6"/>
      <c r="W110" s="6"/>
      <c r="X110" s="6"/>
    </row>
    <row r="111" spans="1:24" ht="15.75" customHeight="1">
      <c r="A111" s="139">
        <v>21</v>
      </c>
      <c r="B111" s="139">
        <v>3</v>
      </c>
      <c r="C111" s="139" t="s">
        <v>147</v>
      </c>
      <c r="D111" s="8" t="s">
        <v>148</v>
      </c>
      <c r="E111" s="4">
        <v>1</v>
      </c>
      <c r="F111" s="4">
        <v>0.6</v>
      </c>
      <c r="G111" s="6"/>
      <c r="H111" s="6"/>
      <c r="I111" s="6"/>
      <c r="J111" s="6"/>
      <c r="K111" s="6"/>
      <c r="L111" s="6"/>
      <c r="M111" s="6"/>
      <c r="N111" s="6"/>
      <c r="O111" s="6"/>
      <c r="P111" s="6"/>
      <c r="Q111" s="6"/>
      <c r="R111" s="6"/>
      <c r="S111" s="6"/>
      <c r="T111" s="6"/>
      <c r="U111" s="6"/>
      <c r="V111" s="6"/>
      <c r="W111" s="6"/>
      <c r="X111" s="6"/>
    </row>
    <row r="112" spans="1:24" ht="15.75" customHeight="1">
      <c r="A112" s="140"/>
      <c r="B112" s="140"/>
      <c r="C112" s="140"/>
      <c r="D112" s="7" t="s">
        <v>149</v>
      </c>
      <c r="E112" s="5">
        <v>1</v>
      </c>
      <c r="F112" s="5">
        <v>0.6</v>
      </c>
      <c r="G112" s="6"/>
      <c r="H112" s="6"/>
      <c r="I112" s="6"/>
      <c r="J112" s="6"/>
      <c r="K112" s="6"/>
      <c r="L112" s="6"/>
      <c r="M112" s="6"/>
      <c r="N112" s="6"/>
      <c r="O112" s="6"/>
      <c r="P112" s="6"/>
      <c r="Q112" s="6"/>
      <c r="R112" s="6"/>
      <c r="S112" s="6"/>
      <c r="T112" s="6"/>
      <c r="U112" s="6"/>
      <c r="V112" s="6"/>
      <c r="W112" s="6"/>
      <c r="X112" s="6"/>
    </row>
    <row r="113" spans="1:24" ht="15.75" customHeight="1">
      <c r="A113" s="141"/>
      <c r="B113" s="141"/>
      <c r="C113" s="141"/>
      <c r="D113" s="8" t="s">
        <v>150</v>
      </c>
      <c r="E113" s="4">
        <v>1</v>
      </c>
      <c r="F113" s="4">
        <v>0.6</v>
      </c>
      <c r="G113" s="6"/>
      <c r="H113" s="6"/>
      <c r="I113" s="6"/>
      <c r="J113" s="6"/>
      <c r="K113" s="6"/>
      <c r="L113" s="6"/>
      <c r="M113" s="6"/>
      <c r="N113" s="6"/>
      <c r="O113" s="6"/>
      <c r="P113" s="6"/>
      <c r="Q113" s="6"/>
      <c r="R113" s="6"/>
      <c r="S113" s="6"/>
      <c r="T113" s="6"/>
      <c r="U113" s="6"/>
      <c r="V113" s="6"/>
      <c r="W113" s="6"/>
      <c r="X113" s="6"/>
    </row>
    <row r="114" spans="1:24" ht="19.5" customHeight="1">
      <c r="A114" s="5">
        <v>21</v>
      </c>
      <c r="B114" s="5">
        <v>4</v>
      </c>
      <c r="C114" s="5" t="s">
        <v>151</v>
      </c>
      <c r="D114" s="7" t="s">
        <v>152</v>
      </c>
      <c r="E114" s="5">
        <v>1</v>
      </c>
      <c r="F114" s="5">
        <v>0.6</v>
      </c>
      <c r="G114" s="6"/>
      <c r="H114" s="6"/>
      <c r="I114" s="6"/>
      <c r="J114" s="6"/>
      <c r="K114" s="6"/>
      <c r="L114" s="6"/>
      <c r="M114" s="6"/>
      <c r="N114" s="6"/>
      <c r="O114" s="6"/>
      <c r="P114" s="6"/>
      <c r="Q114" s="6"/>
      <c r="R114" s="6"/>
      <c r="S114" s="6"/>
      <c r="T114" s="6"/>
      <c r="U114" s="6"/>
      <c r="V114" s="6"/>
      <c r="W114" s="6"/>
      <c r="X114" s="6"/>
    </row>
    <row r="115" spans="1:24" ht="15.75" customHeight="1">
      <c r="A115" s="139">
        <v>21</v>
      </c>
      <c r="B115" s="139">
        <v>5</v>
      </c>
      <c r="C115" s="139" t="s">
        <v>153</v>
      </c>
      <c r="D115" s="8" t="s">
        <v>154</v>
      </c>
      <c r="E115" s="4">
        <v>1</v>
      </c>
      <c r="F115" s="4">
        <v>0.6</v>
      </c>
      <c r="G115" s="6"/>
      <c r="H115" s="6"/>
      <c r="I115" s="6"/>
      <c r="J115" s="6"/>
      <c r="K115" s="6"/>
      <c r="L115" s="6"/>
      <c r="M115" s="6"/>
      <c r="N115" s="6"/>
      <c r="O115" s="6"/>
      <c r="P115" s="6"/>
      <c r="Q115" s="6"/>
      <c r="R115" s="6"/>
      <c r="S115" s="6"/>
      <c r="T115" s="6"/>
      <c r="U115" s="6"/>
      <c r="V115" s="6"/>
      <c r="W115" s="6"/>
      <c r="X115" s="6"/>
    </row>
    <row r="116" spans="1:24" ht="15.75" customHeight="1">
      <c r="A116" s="140"/>
      <c r="B116" s="140"/>
      <c r="C116" s="140"/>
      <c r="D116" s="7" t="s">
        <v>155</v>
      </c>
      <c r="E116" s="5">
        <v>1</v>
      </c>
      <c r="F116" s="5">
        <v>0.6</v>
      </c>
      <c r="G116" s="6"/>
      <c r="H116" s="6"/>
      <c r="I116" s="6"/>
      <c r="J116" s="6"/>
      <c r="K116" s="6"/>
      <c r="L116" s="6"/>
      <c r="M116" s="6"/>
      <c r="N116" s="6"/>
      <c r="O116" s="6"/>
      <c r="P116" s="6"/>
      <c r="Q116" s="6"/>
      <c r="R116" s="6"/>
      <c r="S116" s="6"/>
      <c r="T116" s="6"/>
      <c r="U116" s="6"/>
      <c r="V116" s="6"/>
      <c r="W116" s="6"/>
      <c r="X116" s="6"/>
    </row>
    <row r="117" spans="1:24" ht="15.75" customHeight="1">
      <c r="A117" s="140"/>
      <c r="B117" s="140"/>
      <c r="C117" s="140"/>
      <c r="D117" s="8" t="s">
        <v>156</v>
      </c>
      <c r="E117" s="4">
        <v>1</v>
      </c>
      <c r="F117" s="4">
        <v>0.6</v>
      </c>
      <c r="G117" s="6"/>
      <c r="H117" s="6"/>
      <c r="I117" s="6"/>
      <c r="J117" s="6"/>
      <c r="K117" s="6"/>
      <c r="L117" s="6"/>
      <c r="M117" s="6"/>
      <c r="N117" s="6"/>
      <c r="O117" s="6"/>
      <c r="P117" s="6"/>
      <c r="Q117" s="6"/>
      <c r="R117" s="6"/>
      <c r="S117" s="6"/>
      <c r="T117" s="6"/>
      <c r="U117" s="6"/>
      <c r="V117" s="6"/>
      <c r="W117" s="6"/>
      <c r="X117" s="6"/>
    </row>
    <row r="118" spans="1:24" ht="15.75" customHeight="1">
      <c r="A118" s="141"/>
      <c r="B118" s="141"/>
      <c r="C118" s="141"/>
      <c r="D118" s="7" t="s">
        <v>157</v>
      </c>
      <c r="E118" s="5">
        <v>1</v>
      </c>
      <c r="F118" s="5">
        <v>0.6</v>
      </c>
      <c r="G118" s="6"/>
      <c r="H118" s="6"/>
      <c r="I118" s="6"/>
      <c r="J118" s="6"/>
      <c r="K118" s="6"/>
      <c r="L118" s="6"/>
      <c r="M118" s="6"/>
      <c r="N118" s="6"/>
      <c r="O118" s="6"/>
      <c r="P118" s="6"/>
      <c r="Q118" s="6"/>
      <c r="R118" s="6"/>
      <c r="S118" s="6"/>
      <c r="T118" s="6"/>
      <c r="U118" s="6"/>
      <c r="V118" s="6"/>
      <c r="W118" s="6"/>
      <c r="X118" s="6"/>
    </row>
    <row r="119" spans="1:24" ht="46.5" customHeight="1">
      <c r="A119" s="139">
        <v>22</v>
      </c>
      <c r="B119" s="142"/>
      <c r="C119" s="139" t="s">
        <v>158</v>
      </c>
      <c r="D119" s="8" t="s">
        <v>159</v>
      </c>
      <c r="E119" s="4">
        <v>1</v>
      </c>
      <c r="F119" s="4">
        <v>0.6</v>
      </c>
      <c r="G119" s="6"/>
      <c r="H119" s="6"/>
      <c r="I119" s="6"/>
      <c r="J119" s="6"/>
      <c r="K119" s="6"/>
      <c r="L119" s="6"/>
      <c r="M119" s="6"/>
      <c r="N119" s="6"/>
      <c r="O119" s="6"/>
      <c r="P119" s="6"/>
      <c r="Q119" s="6"/>
      <c r="R119" s="6"/>
      <c r="S119" s="6"/>
      <c r="T119" s="6"/>
      <c r="U119" s="6"/>
      <c r="V119" s="6"/>
      <c r="W119" s="6"/>
      <c r="X119" s="6"/>
    </row>
    <row r="120" spans="1:24" ht="24.75" customHeight="1">
      <c r="A120" s="140"/>
      <c r="B120" s="140"/>
      <c r="C120" s="140"/>
      <c r="D120" s="7" t="s">
        <v>160</v>
      </c>
      <c r="E120" s="5">
        <v>1</v>
      </c>
      <c r="F120" s="5">
        <v>0.6</v>
      </c>
      <c r="G120" s="6"/>
      <c r="H120" s="6"/>
      <c r="I120" s="6"/>
      <c r="J120" s="6"/>
      <c r="K120" s="6"/>
      <c r="L120" s="6"/>
      <c r="M120" s="6"/>
      <c r="N120" s="6"/>
      <c r="O120" s="6"/>
      <c r="P120" s="6"/>
      <c r="Q120" s="6"/>
      <c r="R120" s="6"/>
      <c r="S120" s="6"/>
      <c r="T120" s="6"/>
      <c r="U120" s="6"/>
      <c r="V120" s="6"/>
      <c r="W120" s="6"/>
      <c r="X120" s="6"/>
    </row>
    <row r="121" spans="1:24" ht="40.5" customHeight="1">
      <c r="A121" s="141"/>
      <c r="B121" s="141"/>
      <c r="C121" s="141"/>
      <c r="D121" s="8" t="s">
        <v>161</v>
      </c>
      <c r="E121" s="4">
        <v>1</v>
      </c>
      <c r="F121" s="4">
        <v>0.6</v>
      </c>
      <c r="G121" s="6"/>
      <c r="H121" s="6"/>
      <c r="I121" s="6"/>
      <c r="J121" s="6"/>
      <c r="K121" s="6"/>
      <c r="L121" s="6"/>
      <c r="M121" s="6"/>
      <c r="N121" s="6"/>
      <c r="O121" s="6"/>
      <c r="P121" s="6"/>
      <c r="Q121" s="6"/>
      <c r="R121" s="6"/>
      <c r="S121" s="6"/>
      <c r="T121" s="6"/>
      <c r="U121" s="6"/>
      <c r="V121" s="6"/>
      <c r="W121" s="6"/>
      <c r="X121" s="6"/>
    </row>
    <row r="122" spans="1:24" ht="52.5" customHeight="1">
      <c r="A122" s="139">
        <v>23</v>
      </c>
      <c r="B122" s="142"/>
      <c r="C122" s="139" t="s">
        <v>162</v>
      </c>
      <c r="D122" s="7" t="s">
        <v>163</v>
      </c>
      <c r="E122" s="5">
        <v>1</v>
      </c>
      <c r="F122" s="5">
        <v>0.6</v>
      </c>
      <c r="G122" s="6"/>
      <c r="H122" s="6"/>
      <c r="I122" s="6"/>
      <c r="J122" s="6"/>
      <c r="K122" s="6"/>
      <c r="L122" s="6"/>
      <c r="M122" s="6"/>
      <c r="N122" s="6"/>
      <c r="O122" s="6"/>
      <c r="P122" s="6"/>
      <c r="Q122" s="6"/>
      <c r="R122" s="6"/>
      <c r="S122" s="6"/>
      <c r="T122" s="6"/>
      <c r="U122" s="6"/>
      <c r="V122" s="6"/>
      <c r="W122" s="6"/>
      <c r="X122" s="6"/>
    </row>
    <row r="123" spans="1:24" ht="54.75" customHeight="1">
      <c r="A123" s="141"/>
      <c r="B123" s="141"/>
      <c r="C123" s="141"/>
      <c r="D123" s="8" t="s">
        <v>164</v>
      </c>
      <c r="E123" s="4">
        <v>1</v>
      </c>
      <c r="F123" s="4">
        <v>0.6</v>
      </c>
      <c r="G123" s="6"/>
      <c r="H123" s="6"/>
      <c r="I123" s="6"/>
      <c r="J123" s="6"/>
      <c r="K123" s="6"/>
      <c r="L123" s="6"/>
      <c r="M123" s="6"/>
      <c r="N123" s="6"/>
      <c r="O123" s="6"/>
      <c r="P123" s="6"/>
      <c r="Q123" s="6"/>
      <c r="R123" s="6"/>
      <c r="S123" s="6"/>
      <c r="T123" s="6"/>
      <c r="U123" s="6"/>
      <c r="V123" s="6"/>
      <c r="W123" s="6"/>
      <c r="X123" s="6"/>
    </row>
    <row r="124" spans="1:24" ht="64.5" customHeight="1">
      <c r="A124" s="139">
        <v>24</v>
      </c>
      <c r="B124" s="142"/>
      <c r="C124" s="139" t="s">
        <v>165</v>
      </c>
      <c r="D124" s="7" t="s">
        <v>166</v>
      </c>
      <c r="E124" s="5">
        <v>1</v>
      </c>
      <c r="F124" s="5">
        <v>0.6</v>
      </c>
      <c r="G124" s="6"/>
      <c r="H124" s="6"/>
      <c r="I124" s="6"/>
      <c r="J124" s="6"/>
      <c r="K124" s="6"/>
      <c r="L124" s="6"/>
      <c r="M124" s="6"/>
      <c r="N124" s="6"/>
      <c r="O124" s="6"/>
      <c r="P124" s="6"/>
      <c r="Q124" s="6"/>
      <c r="R124" s="6"/>
      <c r="S124" s="6"/>
      <c r="T124" s="6"/>
      <c r="U124" s="6"/>
      <c r="V124" s="6"/>
      <c r="W124" s="6"/>
      <c r="X124" s="6"/>
    </row>
    <row r="125" spans="1:24" ht="56.25" customHeight="1">
      <c r="A125" s="140"/>
      <c r="B125" s="140"/>
      <c r="C125" s="140"/>
      <c r="D125" s="8" t="s">
        <v>167</v>
      </c>
      <c r="E125" s="4">
        <v>1</v>
      </c>
      <c r="F125" s="4">
        <v>0.6</v>
      </c>
      <c r="G125" s="6"/>
      <c r="H125" s="6"/>
      <c r="I125" s="6"/>
      <c r="J125" s="6"/>
      <c r="K125" s="6"/>
      <c r="L125" s="6"/>
      <c r="M125" s="6"/>
      <c r="N125" s="6"/>
      <c r="O125" s="6"/>
      <c r="P125" s="6"/>
      <c r="Q125" s="6"/>
      <c r="R125" s="6"/>
      <c r="S125" s="6"/>
      <c r="T125" s="6"/>
      <c r="U125" s="6"/>
      <c r="V125" s="6"/>
      <c r="W125" s="6"/>
      <c r="X125" s="6"/>
    </row>
    <row r="126" spans="1:24" ht="36" customHeight="1">
      <c r="A126" s="140"/>
      <c r="B126" s="140"/>
      <c r="C126" s="140"/>
      <c r="D126" s="7" t="s">
        <v>168</v>
      </c>
      <c r="E126" s="5">
        <v>1</v>
      </c>
      <c r="F126" s="5">
        <v>0.6</v>
      </c>
      <c r="G126" s="6"/>
      <c r="H126" s="6"/>
      <c r="I126" s="6"/>
      <c r="J126" s="6"/>
      <c r="K126" s="6"/>
      <c r="L126" s="6"/>
      <c r="M126" s="6"/>
      <c r="N126" s="6"/>
      <c r="O126" s="6"/>
      <c r="P126" s="6"/>
      <c r="Q126" s="6"/>
      <c r="R126" s="6"/>
      <c r="S126" s="6"/>
      <c r="T126" s="6"/>
      <c r="U126" s="6"/>
      <c r="V126" s="6"/>
      <c r="W126" s="6"/>
      <c r="X126" s="6"/>
    </row>
    <row r="127" spans="1:24" ht="15.75" customHeight="1">
      <c r="A127" s="140"/>
      <c r="B127" s="140"/>
      <c r="C127" s="140"/>
      <c r="D127" s="8" t="s">
        <v>169</v>
      </c>
      <c r="E127" s="4">
        <v>1</v>
      </c>
      <c r="F127" s="4">
        <v>0.6</v>
      </c>
      <c r="G127" s="6"/>
      <c r="H127" s="6"/>
      <c r="I127" s="6"/>
      <c r="J127" s="6"/>
      <c r="K127" s="6"/>
      <c r="L127" s="6"/>
      <c r="M127" s="6"/>
      <c r="N127" s="6"/>
      <c r="O127" s="6"/>
      <c r="P127" s="6"/>
      <c r="Q127" s="6"/>
      <c r="R127" s="6"/>
      <c r="S127" s="6"/>
      <c r="T127" s="6"/>
      <c r="U127" s="6"/>
      <c r="V127" s="6"/>
      <c r="W127" s="6"/>
      <c r="X127" s="6"/>
    </row>
    <row r="128" spans="1:24" ht="34.5" customHeight="1">
      <c r="A128" s="140"/>
      <c r="B128" s="140"/>
      <c r="C128" s="140"/>
      <c r="D128" s="7" t="s">
        <v>170</v>
      </c>
      <c r="E128" s="5">
        <v>1</v>
      </c>
      <c r="F128" s="5">
        <v>0.6</v>
      </c>
      <c r="G128" s="6"/>
      <c r="H128" s="6"/>
      <c r="I128" s="6"/>
      <c r="J128" s="6"/>
      <c r="K128" s="6"/>
      <c r="L128" s="6"/>
      <c r="M128" s="6"/>
      <c r="N128" s="6"/>
      <c r="O128" s="6"/>
      <c r="P128" s="6"/>
      <c r="Q128" s="6"/>
      <c r="R128" s="6"/>
      <c r="S128" s="6"/>
      <c r="T128" s="6"/>
      <c r="U128" s="6"/>
      <c r="V128" s="6"/>
      <c r="W128" s="6"/>
      <c r="X128" s="6"/>
    </row>
    <row r="129" spans="1:24" ht="46.5" customHeight="1">
      <c r="A129" s="141"/>
      <c r="B129" s="141"/>
      <c r="C129" s="141"/>
      <c r="D129" s="8" t="s">
        <v>171</v>
      </c>
      <c r="E129" s="4">
        <v>1</v>
      </c>
      <c r="F129" s="4">
        <v>0.6</v>
      </c>
      <c r="G129" s="6"/>
      <c r="H129" s="6"/>
      <c r="I129" s="6"/>
      <c r="J129" s="6"/>
      <c r="K129" s="6"/>
      <c r="L129" s="6"/>
      <c r="M129" s="6"/>
      <c r="N129" s="6"/>
      <c r="O129" s="6"/>
      <c r="P129" s="6"/>
      <c r="Q129" s="6"/>
      <c r="R129" s="6"/>
      <c r="S129" s="6"/>
      <c r="T129" s="6"/>
      <c r="U129" s="6"/>
      <c r="V129" s="6"/>
      <c r="W129" s="6"/>
      <c r="X129" s="6"/>
    </row>
    <row r="130" spans="1:24" ht="27.75" customHeight="1">
      <c r="A130" s="142">
        <v>25</v>
      </c>
      <c r="B130" s="142"/>
      <c r="C130" s="139" t="s">
        <v>172</v>
      </c>
      <c r="D130" s="7" t="s">
        <v>173</v>
      </c>
      <c r="E130" s="5">
        <v>1</v>
      </c>
      <c r="F130" s="5">
        <v>0.6</v>
      </c>
      <c r="G130" s="6"/>
      <c r="H130" s="6"/>
      <c r="I130" s="6"/>
      <c r="J130" s="6"/>
      <c r="K130" s="6"/>
      <c r="L130" s="6"/>
      <c r="M130" s="6"/>
      <c r="N130" s="6"/>
      <c r="O130" s="6"/>
      <c r="P130" s="6"/>
      <c r="Q130" s="6"/>
      <c r="R130" s="6"/>
      <c r="S130" s="6"/>
      <c r="T130" s="6"/>
      <c r="U130" s="6"/>
      <c r="V130" s="6"/>
      <c r="W130" s="6"/>
      <c r="X130" s="6"/>
    </row>
    <row r="131" spans="1:24" ht="33" customHeight="1">
      <c r="A131" s="141"/>
      <c r="B131" s="141"/>
      <c r="C131" s="141"/>
      <c r="D131" s="8" t="s">
        <v>131</v>
      </c>
      <c r="E131" s="4">
        <v>1</v>
      </c>
      <c r="F131" s="4">
        <v>0.6</v>
      </c>
      <c r="G131" s="6"/>
      <c r="H131" s="6"/>
      <c r="I131" s="6"/>
      <c r="J131" s="6"/>
      <c r="K131" s="6"/>
      <c r="L131" s="6"/>
      <c r="M131" s="6"/>
      <c r="N131" s="6"/>
      <c r="O131" s="6"/>
      <c r="P131" s="6"/>
      <c r="Q131" s="6"/>
      <c r="R131" s="6"/>
      <c r="S131" s="6"/>
      <c r="T131" s="6"/>
      <c r="U131" s="6"/>
      <c r="V131" s="6"/>
      <c r="W131" s="6"/>
      <c r="X131" s="6"/>
    </row>
    <row r="132" spans="1:24" ht="87.75" customHeight="1">
      <c r="A132" s="139">
        <v>26</v>
      </c>
      <c r="B132" s="139">
        <v>1</v>
      </c>
      <c r="C132" s="139" t="s">
        <v>174</v>
      </c>
      <c r="D132" s="7" t="s">
        <v>175</v>
      </c>
      <c r="E132" s="5">
        <v>1</v>
      </c>
      <c r="F132" s="5">
        <v>0.6</v>
      </c>
      <c r="G132" s="6"/>
      <c r="H132" s="6"/>
      <c r="I132" s="6"/>
      <c r="J132" s="6"/>
      <c r="K132" s="6"/>
      <c r="L132" s="6"/>
      <c r="M132" s="6"/>
      <c r="N132" s="6"/>
      <c r="O132" s="6"/>
      <c r="P132" s="6"/>
      <c r="Q132" s="6"/>
      <c r="R132" s="6"/>
      <c r="S132" s="6"/>
      <c r="T132" s="6"/>
      <c r="U132" s="6"/>
      <c r="V132" s="6"/>
      <c r="W132" s="6"/>
      <c r="X132" s="6"/>
    </row>
    <row r="133" spans="1:24" ht="15.75" customHeight="1">
      <c r="A133" s="140"/>
      <c r="B133" s="140"/>
      <c r="C133" s="140"/>
      <c r="D133" s="8" t="s">
        <v>176</v>
      </c>
      <c r="E133" s="4">
        <v>1</v>
      </c>
      <c r="F133" s="4">
        <v>0.6</v>
      </c>
      <c r="G133" s="6"/>
      <c r="H133" s="6"/>
      <c r="I133" s="6"/>
      <c r="J133" s="6"/>
      <c r="K133" s="6"/>
      <c r="L133" s="6"/>
      <c r="M133" s="6"/>
      <c r="N133" s="6"/>
      <c r="O133" s="6"/>
      <c r="P133" s="6"/>
      <c r="Q133" s="6"/>
      <c r="R133" s="6"/>
      <c r="S133" s="6"/>
      <c r="T133" s="6"/>
      <c r="U133" s="6"/>
      <c r="V133" s="6"/>
      <c r="W133" s="6"/>
      <c r="X133" s="6"/>
    </row>
    <row r="134" spans="1:24" ht="15.75" customHeight="1">
      <c r="A134" s="140"/>
      <c r="B134" s="140"/>
      <c r="C134" s="140"/>
      <c r="D134" s="7" t="s">
        <v>177</v>
      </c>
      <c r="E134" s="5">
        <v>1</v>
      </c>
      <c r="F134" s="5">
        <v>0.6</v>
      </c>
      <c r="G134" s="6"/>
      <c r="H134" s="6"/>
      <c r="I134" s="6"/>
      <c r="J134" s="6"/>
      <c r="K134" s="6"/>
      <c r="L134" s="6"/>
      <c r="M134" s="6"/>
      <c r="N134" s="6"/>
      <c r="O134" s="6"/>
      <c r="P134" s="6"/>
      <c r="Q134" s="6"/>
      <c r="R134" s="6"/>
      <c r="S134" s="6"/>
      <c r="T134" s="6"/>
      <c r="U134" s="6"/>
      <c r="V134" s="6"/>
      <c r="W134" s="6"/>
      <c r="X134" s="6"/>
    </row>
    <row r="135" spans="1:24" ht="15.75" customHeight="1">
      <c r="A135" s="140"/>
      <c r="B135" s="140"/>
      <c r="C135" s="140"/>
      <c r="D135" s="8" t="s">
        <v>178</v>
      </c>
      <c r="E135" s="4">
        <v>1</v>
      </c>
      <c r="F135" s="4">
        <v>0.6</v>
      </c>
      <c r="G135" s="6"/>
      <c r="H135" s="6"/>
      <c r="I135" s="6"/>
      <c r="J135" s="6"/>
      <c r="K135" s="6"/>
      <c r="L135" s="6"/>
      <c r="M135" s="6"/>
      <c r="N135" s="6"/>
      <c r="O135" s="6"/>
      <c r="P135" s="6"/>
      <c r="Q135" s="6"/>
      <c r="R135" s="6"/>
      <c r="S135" s="6"/>
      <c r="T135" s="6"/>
      <c r="U135" s="6"/>
      <c r="V135" s="6"/>
      <c r="W135" s="6"/>
      <c r="X135" s="6"/>
    </row>
    <row r="136" spans="1:24" ht="15.75" customHeight="1">
      <c r="A136" s="140"/>
      <c r="B136" s="140"/>
      <c r="C136" s="140"/>
      <c r="D136" s="7" t="s">
        <v>179</v>
      </c>
      <c r="E136" s="5">
        <v>1</v>
      </c>
      <c r="F136" s="5">
        <v>0.6</v>
      </c>
      <c r="G136" s="6"/>
      <c r="H136" s="6"/>
      <c r="I136" s="6"/>
      <c r="J136" s="6"/>
      <c r="K136" s="6"/>
      <c r="L136" s="6"/>
      <c r="M136" s="6"/>
      <c r="N136" s="6"/>
      <c r="O136" s="6"/>
      <c r="P136" s="6"/>
      <c r="Q136" s="6"/>
      <c r="R136" s="6"/>
      <c r="S136" s="6"/>
      <c r="T136" s="6"/>
      <c r="U136" s="6"/>
      <c r="V136" s="6"/>
      <c r="W136" s="6"/>
      <c r="X136" s="6"/>
    </row>
    <row r="137" spans="1:24" ht="15.75" customHeight="1">
      <c r="A137" s="140"/>
      <c r="B137" s="140"/>
      <c r="C137" s="140"/>
      <c r="D137" s="8" t="s">
        <v>180</v>
      </c>
      <c r="E137" s="4">
        <v>1</v>
      </c>
      <c r="F137" s="4">
        <v>0.6</v>
      </c>
      <c r="G137" s="6"/>
      <c r="H137" s="6"/>
      <c r="I137" s="6"/>
      <c r="J137" s="6"/>
      <c r="K137" s="6"/>
      <c r="L137" s="6"/>
      <c r="M137" s="6"/>
      <c r="N137" s="6"/>
      <c r="O137" s="6"/>
      <c r="P137" s="6"/>
      <c r="Q137" s="6"/>
      <c r="R137" s="6"/>
      <c r="S137" s="6"/>
      <c r="T137" s="6"/>
      <c r="U137" s="6"/>
      <c r="V137" s="6"/>
      <c r="W137" s="6"/>
      <c r="X137" s="6"/>
    </row>
    <row r="138" spans="1:24" ht="15.75" customHeight="1">
      <c r="A138" s="141"/>
      <c r="B138" s="141"/>
      <c r="C138" s="141"/>
      <c r="D138" s="7" t="s">
        <v>181</v>
      </c>
      <c r="E138" s="5">
        <v>1</v>
      </c>
      <c r="F138" s="5">
        <v>0.6</v>
      </c>
      <c r="G138" s="6"/>
      <c r="H138" s="6"/>
      <c r="I138" s="6"/>
      <c r="J138" s="6"/>
      <c r="K138" s="6"/>
      <c r="L138" s="6"/>
      <c r="M138" s="6"/>
      <c r="N138" s="6"/>
      <c r="O138" s="6"/>
      <c r="P138" s="6"/>
      <c r="Q138" s="6"/>
      <c r="R138" s="6"/>
      <c r="S138" s="6"/>
      <c r="T138" s="6"/>
      <c r="U138" s="6"/>
      <c r="V138" s="6"/>
      <c r="W138" s="6"/>
      <c r="X138" s="6"/>
    </row>
    <row r="139" spans="1:24" ht="15.75" customHeight="1">
      <c r="A139" s="139">
        <v>26</v>
      </c>
      <c r="B139" s="139">
        <v>2</v>
      </c>
      <c r="C139" s="139" t="s">
        <v>182</v>
      </c>
      <c r="D139" s="8" t="s">
        <v>183</v>
      </c>
      <c r="E139" s="4">
        <v>1</v>
      </c>
      <c r="F139" s="4">
        <v>0.6</v>
      </c>
      <c r="G139" s="6"/>
      <c r="H139" s="6"/>
      <c r="I139" s="6"/>
      <c r="J139" s="6"/>
      <c r="K139" s="6"/>
      <c r="L139" s="6"/>
      <c r="M139" s="6"/>
      <c r="N139" s="6"/>
      <c r="O139" s="6"/>
      <c r="P139" s="6"/>
      <c r="Q139" s="6"/>
      <c r="R139" s="6"/>
      <c r="S139" s="6"/>
      <c r="T139" s="6"/>
      <c r="U139" s="6"/>
      <c r="V139" s="6"/>
      <c r="W139" s="6"/>
      <c r="X139" s="6"/>
    </row>
    <row r="140" spans="1:24" ht="15.75" customHeight="1">
      <c r="A140" s="140"/>
      <c r="B140" s="140"/>
      <c r="C140" s="140"/>
      <c r="D140" s="7" t="s">
        <v>184</v>
      </c>
      <c r="E140" s="5">
        <v>1</v>
      </c>
      <c r="F140" s="5">
        <v>0.6</v>
      </c>
      <c r="G140" s="6"/>
      <c r="H140" s="6"/>
      <c r="I140" s="6"/>
      <c r="J140" s="6"/>
      <c r="K140" s="6"/>
      <c r="L140" s="6"/>
      <c r="M140" s="6"/>
      <c r="N140" s="6"/>
      <c r="O140" s="6"/>
      <c r="P140" s="6"/>
      <c r="Q140" s="6"/>
      <c r="R140" s="6"/>
      <c r="S140" s="6"/>
      <c r="T140" s="6"/>
      <c r="U140" s="6"/>
      <c r="V140" s="6"/>
      <c r="W140" s="6"/>
      <c r="X140" s="6"/>
    </row>
    <row r="141" spans="1:24" ht="15.75" customHeight="1">
      <c r="A141" s="140"/>
      <c r="B141" s="140"/>
      <c r="C141" s="140"/>
      <c r="D141" s="8" t="s">
        <v>177</v>
      </c>
      <c r="E141" s="4">
        <v>1</v>
      </c>
      <c r="F141" s="4">
        <v>0.6</v>
      </c>
      <c r="G141" s="6"/>
      <c r="H141" s="6"/>
      <c r="I141" s="6"/>
      <c r="J141" s="6"/>
      <c r="K141" s="6"/>
      <c r="L141" s="6"/>
      <c r="M141" s="6"/>
      <c r="N141" s="6"/>
      <c r="O141" s="6"/>
      <c r="P141" s="6"/>
      <c r="Q141" s="6"/>
      <c r="R141" s="6"/>
      <c r="S141" s="6"/>
      <c r="T141" s="6"/>
      <c r="U141" s="6"/>
      <c r="V141" s="6"/>
      <c r="W141" s="6"/>
      <c r="X141" s="6"/>
    </row>
    <row r="142" spans="1:24" ht="15.75" customHeight="1">
      <c r="A142" s="140"/>
      <c r="B142" s="140"/>
      <c r="C142" s="140"/>
      <c r="D142" s="7" t="s">
        <v>185</v>
      </c>
      <c r="E142" s="5">
        <v>1</v>
      </c>
      <c r="F142" s="5">
        <v>0.6</v>
      </c>
      <c r="G142" s="6"/>
      <c r="H142" s="6"/>
      <c r="I142" s="6"/>
      <c r="J142" s="6"/>
      <c r="K142" s="6"/>
      <c r="L142" s="6"/>
      <c r="M142" s="6"/>
      <c r="N142" s="6"/>
      <c r="O142" s="6"/>
      <c r="P142" s="6"/>
      <c r="Q142" s="6"/>
      <c r="R142" s="6"/>
      <c r="S142" s="6"/>
      <c r="T142" s="6"/>
      <c r="U142" s="6"/>
      <c r="V142" s="6"/>
      <c r="W142" s="6"/>
      <c r="X142" s="6"/>
    </row>
    <row r="143" spans="1:24" ht="15.75" customHeight="1">
      <c r="A143" s="141"/>
      <c r="B143" s="141"/>
      <c r="C143" s="141"/>
      <c r="D143" s="8" t="s">
        <v>186</v>
      </c>
      <c r="E143" s="4">
        <v>1</v>
      </c>
      <c r="F143" s="4">
        <v>0.6</v>
      </c>
      <c r="G143" s="6"/>
      <c r="H143" s="6"/>
      <c r="I143" s="6"/>
      <c r="J143" s="6"/>
      <c r="K143" s="6"/>
      <c r="L143" s="6"/>
      <c r="M143" s="6"/>
      <c r="N143" s="6"/>
      <c r="O143" s="6"/>
      <c r="P143" s="6"/>
      <c r="Q143" s="6"/>
      <c r="R143" s="6"/>
      <c r="S143" s="6"/>
      <c r="T143" s="6"/>
      <c r="U143" s="6"/>
      <c r="V143" s="6"/>
      <c r="W143" s="6"/>
      <c r="X143" s="6"/>
    </row>
    <row r="144" spans="1:24" ht="15.75" customHeight="1">
      <c r="A144" s="139">
        <v>26</v>
      </c>
      <c r="B144" s="139">
        <v>3</v>
      </c>
      <c r="C144" s="139" t="s">
        <v>187</v>
      </c>
      <c r="D144" s="7" t="s">
        <v>188</v>
      </c>
      <c r="E144" s="5">
        <v>1</v>
      </c>
      <c r="F144" s="5">
        <v>0.6</v>
      </c>
      <c r="G144" s="6"/>
      <c r="H144" s="6"/>
      <c r="I144" s="6"/>
      <c r="J144" s="6"/>
      <c r="K144" s="6"/>
      <c r="L144" s="6"/>
      <c r="M144" s="6"/>
      <c r="N144" s="6"/>
      <c r="O144" s="6"/>
      <c r="P144" s="6"/>
      <c r="Q144" s="6"/>
      <c r="R144" s="6"/>
      <c r="S144" s="6"/>
      <c r="T144" s="6"/>
      <c r="U144" s="6"/>
      <c r="V144" s="6"/>
      <c r="W144" s="6"/>
      <c r="X144" s="6"/>
    </row>
    <row r="145" spans="1:24" ht="15.75" customHeight="1">
      <c r="A145" s="141"/>
      <c r="B145" s="141"/>
      <c r="C145" s="141"/>
      <c r="D145" s="8" t="s">
        <v>189</v>
      </c>
      <c r="E145" s="4">
        <v>1</v>
      </c>
      <c r="F145" s="4">
        <v>0.6</v>
      </c>
      <c r="G145" s="6"/>
      <c r="H145" s="6"/>
      <c r="I145" s="6"/>
      <c r="J145" s="6"/>
      <c r="K145" s="6"/>
      <c r="L145" s="6"/>
      <c r="M145" s="6"/>
      <c r="N145" s="6"/>
      <c r="O145" s="6"/>
      <c r="P145" s="6"/>
      <c r="Q145" s="6"/>
      <c r="R145" s="6"/>
      <c r="S145" s="6"/>
      <c r="T145" s="6"/>
      <c r="U145" s="6"/>
      <c r="V145" s="6"/>
      <c r="W145" s="6"/>
      <c r="X145" s="6"/>
    </row>
    <row r="146" spans="1:24" ht="15.75" customHeight="1">
      <c r="A146" s="139">
        <v>26</v>
      </c>
      <c r="B146" s="139">
        <v>4</v>
      </c>
      <c r="C146" s="139" t="s">
        <v>190</v>
      </c>
      <c r="D146" s="7" t="s">
        <v>191</v>
      </c>
      <c r="E146" s="5">
        <v>1</v>
      </c>
      <c r="F146" s="5">
        <v>0.6</v>
      </c>
      <c r="G146" s="6"/>
      <c r="H146" s="6"/>
      <c r="I146" s="6"/>
      <c r="J146" s="6"/>
      <c r="K146" s="6"/>
      <c r="L146" s="6"/>
      <c r="M146" s="6"/>
      <c r="N146" s="6"/>
      <c r="O146" s="6"/>
      <c r="P146" s="6"/>
      <c r="Q146" s="6"/>
      <c r="R146" s="6"/>
      <c r="S146" s="6"/>
      <c r="T146" s="6"/>
      <c r="U146" s="6"/>
      <c r="V146" s="6"/>
      <c r="W146" s="6"/>
      <c r="X146" s="6"/>
    </row>
    <row r="147" spans="1:24" ht="15.75" customHeight="1">
      <c r="A147" s="141"/>
      <c r="B147" s="141"/>
      <c r="C147" s="141"/>
      <c r="D147" s="8" t="s">
        <v>192</v>
      </c>
      <c r="E147" s="4">
        <v>1</v>
      </c>
      <c r="F147" s="4">
        <v>0.6</v>
      </c>
      <c r="G147" s="6"/>
      <c r="H147" s="6"/>
      <c r="I147" s="6"/>
      <c r="J147" s="6"/>
      <c r="K147" s="6"/>
      <c r="L147" s="6"/>
      <c r="M147" s="6"/>
      <c r="N147" s="6"/>
      <c r="O147" s="6"/>
      <c r="P147" s="6"/>
      <c r="Q147" s="6"/>
      <c r="R147" s="6"/>
      <c r="S147" s="6"/>
      <c r="T147" s="6"/>
      <c r="U147" s="6"/>
      <c r="V147" s="6"/>
      <c r="W147" s="6"/>
      <c r="X147" s="6"/>
    </row>
    <row r="148" spans="1:24" ht="15.75" customHeight="1">
      <c r="A148" s="139">
        <v>26</v>
      </c>
      <c r="B148" s="139">
        <v>5</v>
      </c>
      <c r="C148" s="139" t="s">
        <v>193</v>
      </c>
      <c r="D148" s="7" t="s">
        <v>194</v>
      </c>
      <c r="E148" s="5">
        <v>1</v>
      </c>
      <c r="F148" s="5">
        <v>0.6</v>
      </c>
      <c r="G148" s="6"/>
      <c r="H148" s="6"/>
      <c r="I148" s="6"/>
      <c r="J148" s="6"/>
      <c r="K148" s="6"/>
      <c r="L148" s="6"/>
      <c r="M148" s="6"/>
      <c r="N148" s="6"/>
      <c r="O148" s="6"/>
      <c r="P148" s="6"/>
      <c r="Q148" s="6"/>
      <c r="R148" s="6"/>
      <c r="S148" s="6"/>
      <c r="T148" s="6"/>
      <c r="U148" s="6"/>
      <c r="V148" s="6"/>
      <c r="W148" s="6"/>
      <c r="X148" s="6"/>
    </row>
    <row r="149" spans="1:24" ht="15.75" customHeight="1">
      <c r="A149" s="141"/>
      <c r="B149" s="141"/>
      <c r="C149" s="141"/>
      <c r="D149" s="8" t="s">
        <v>195</v>
      </c>
      <c r="E149" s="4">
        <v>1</v>
      </c>
      <c r="F149" s="4">
        <v>0.6</v>
      </c>
      <c r="G149" s="6"/>
      <c r="H149" s="6"/>
      <c r="I149" s="6"/>
      <c r="J149" s="6"/>
      <c r="K149" s="6"/>
      <c r="L149" s="6"/>
      <c r="M149" s="6"/>
      <c r="N149" s="6"/>
      <c r="O149" s="6"/>
      <c r="P149" s="6"/>
      <c r="Q149" s="6"/>
      <c r="R149" s="6"/>
      <c r="S149" s="6"/>
      <c r="T149" s="6"/>
      <c r="U149" s="6"/>
      <c r="V149" s="6"/>
      <c r="W149" s="6"/>
      <c r="X149" s="6"/>
    </row>
    <row r="150" spans="1:24" ht="15.75" customHeight="1">
      <c r="A150" s="139">
        <v>26</v>
      </c>
      <c r="B150" s="139">
        <v>6</v>
      </c>
      <c r="C150" s="139" t="s">
        <v>196</v>
      </c>
      <c r="D150" s="7" t="s">
        <v>197</v>
      </c>
      <c r="E150" s="5">
        <v>1</v>
      </c>
      <c r="F150" s="5">
        <v>0.6</v>
      </c>
      <c r="G150" s="6"/>
      <c r="H150" s="6"/>
      <c r="I150" s="6"/>
      <c r="J150" s="6"/>
      <c r="K150" s="6"/>
      <c r="L150" s="6"/>
      <c r="M150" s="6"/>
      <c r="N150" s="6"/>
      <c r="O150" s="6"/>
      <c r="P150" s="6"/>
      <c r="Q150" s="6"/>
      <c r="R150" s="6"/>
      <c r="S150" s="6"/>
      <c r="T150" s="6"/>
      <c r="U150" s="6"/>
      <c r="V150" s="6"/>
      <c r="W150" s="6"/>
      <c r="X150" s="6"/>
    </row>
    <row r="151" spans="1:24" ht="15.75" customHeight="1">
      <c r="A151" s="140"/>
      <c r="B151" s="140"/>
      <c r="C151" s="140"/>
      <c r="D151" s="8" t="s">
        <v>198</v>
      </c>
      <c r="E151" s="4">
        <v>1</v>
      </c>
      <c r="F151" s="4">
        <v>0.6</v>
      </c>
      <c r="G151" s="6"/>
      <c r="H151" s="6"/>
      <c r="I151" s="6"/>
      <c r="J151" s="6"/>
      <c r="K151" s="6"/>
      <c r="L151" s="6"/>
      <c r="M151" s="6"/>
      <c r="N151" s="6"/>
      <c r="O151" s="6"/>
      <c r="P151" s="6"/>
      <c r="Q151" s="6"/>
      <c r="R151" s="6"/>
      <c r="S151" s="6"/>
      <c r="T151" s="6"/>
      <c r="U151" s="6"/>
      <c r="V151" s="6"/>
      <c r="W151" s="6"/>
      <c r="X151" s="6"/>
    </row>
    <row r="152" spans="1:24" ht="15.75" customHeight="1">
      <c r="A152" s="140"/>
      <c r="B152" s="140"/>
      <c r="C152" s="140"/>
      <c r="D152" s="7" t="s">
        <v>199</v>
      </c>
      <c r="E152" s="5">
        <v>1</v>
      </c>
      <c r="F152" s="5">
        <v>0.6</v>
      </c>
      <c r="G152" s="6"/>
      <c r="H152" s="6"/>
      <c r="I152" s="6"/>
      <c r="J152" s="6"/>
      <c r="K152" s="6"/>
      <c r="L152" s="6"/>
      <c r="M152" s="6"/>
      <c r="N152" s="6"/>
      <c r="O152" s="6"/>
      <c r="P152" s="6"/>
      <c r="Q152" s="6"/>
      <c r="R152" s="6"/>
      <c r="S152" s="6"/>
      <c r="T152" s="6"/>
      <c r="U152" s="6"/>
      <c r="V152" s="6"/>
      <c r="W152" s="6"/>
      <c r="X152" s="6"/>
    </row>
    <row r="153" spans="1:24" ht="15.75" customHeight="1">
      <c r="A153" s="140"/>
      <c r="B153" s="140"/>
      <c r="C153" s="140"/>
      <c r="D153" s="8" t="s">
        <v>200</v>
      </c>
      <c r="E153" s="4">
        <v>1</v>
      </c>
      <c r="F153" s="4">
        <v>0.6</v>
      </c>
      <c r="G153" s="6"/>
      <c r="H153" s="6"/>
      <c r="I153" s="6"/>
      <c r="J153" s="6"/>
      <c r="K153" s="6"/>
      <c r="L153" s="6"/>
      <c r="M153" s="6"/>
      <c r="N153" s="6"/>
      <c r="O153" s="6"/>
      <c r="P153" s="6"/>
      <c r="Q153" s="6"/>
      <c r="R153" s="6"/>
      <c r="S153" s="6"/>
      <c r="T153" s="6"/>
      <c r="U153" s="6"/>
      <c r="V153" s="6"/>
      <c r="W153" s="6"/>
      <c r="X153" s="6"/>
    </row>
    <row r="154" spans="1:24" ht="15.75" customHeight="1">
      <c r="A154" s="141"/>
      <c r="B154" s="141"/>
      <c r="C154" s="141"/>
      <c r="D154" s="7" t="s">
        <v>201</v>
      </c>
      <c r="E154" s="5">
        <v>1</v>
      </c>
      <c r="F154" s="5">
        <v>0.6</v>
      </c>
      <c r="G154" s="6"/>
      <c r="H154" s="6"/>
      <c r="I154" s="6"/>
      <c r="J154" s="6"/>
      <c r="K154" s="6"/>
      <c r="L154" s="6"/>
      <c r="M154" s="6"/>
      <c r="N154" s="6"/>
      <c r="O154" s="6"/>
      <c r="P154" s="6"/>
      <c r="Q154" s="6"/>
      <c r="R154" s="6"/>
      <c r="S154" s="6"/>
      <c r="T154" s="6"/>
      <c r="U154" s="6"/>
      <c r="V154" s="6"/>
      <c r="W154" s="6"/>
      <c r="X154" s="6"/>
    </row>
    <row r="155" spans="1:24" ht="15.75" customHeight="1">
      <c r="A155" s="139">
        <v>26</v>
      </c>
      <c r="B155" s="139">
        <v>7</v>
      </c>
      <c r="C155" s="139" t="s">
        <v>202</v>
      </c>
      <c r="D155" s="8" t="s">
        <v>203</v>
      </c>
      <c r="E155" s="4">
        <v>1</v>
      </c>
      <c r="F155" s="4">
        <v>0.60000000000000098</v>
      </c>
      <c r="G155" s="6"/>
      <c r="H155" s="6"/>
      <c r="I155" s="6"/>
      <c r="J155" s="6"/>
      <c r="K155" s="6"/>
      <c r="L155" s="6"/>
      <c r="M155" s="6"/>
      <c r="N155" s="6"/>
      <c r="O155" s="6"/>
      <c r="P155" s="6"/>
      <c r="Q155" s="6"/>
      <c r="R155" s="6"/>
      <c r="S155" s="6"/>
      <c r="T155" s="6"/>
      <c r="U155" s="6"/>
      <c r="V155" s="6"/>
      <c r="W155" s="6"/>
      <c r="X155" s="6"/>
    </row>
    <row r="156" spans="1:24" ht="15.75" customHeight="1">
      <c r="A156" s="141"/>
      <c r="B156" s="141"/>
      <c r="C156" s="141"/>
      <c r="D156" s="7" t="s">
        <v>204</v>
      </c>
      <c r="E156" s="5">
        <v>1</v>
      </c>
      <c r="F156" s="5">
        <v>0.60000000000000098</v>
      </c>
      <c r="G156" s="6"/>
      <c r="H156" s="6"/>
      <c r="I156" s="6"/>
      <c r="J156" s="6"/>
      <c r="K156" s="6"/>
      <c r="L156" s="6"/>
      <c r="M156" s="6"/>
      <c r="N156" s="6"/>
      <c r="O156" s="6"/>
      <c r="P156" s="6"/>
      <c r="Q156" s="6"/>
      <c r="R156" s="6"/>
      <c r="S156" s="6"/>
      <c r="T156" s="6"/>
      <c r="U156" s="6"/>
      <c r="V156" s="6"/>
      <c r="W156" s="6"/>
      <c r="X156" s="6"/>
    </row>
    <row r="157" spans="1:24" ht="15.75" customHeight="1">
      <c r="A157" s="139">
        <v>26</v>
      </c>
      <c r="B157" s="139">
        <v>8</v>
      </c>
      <c r="C157" s="139" t="s">
        <v>205</v>
      </c>
      <c r="D157" s="8" t="s">
        <v>206</v>
      </c>
      <c r="E157" s="4">
        <v>1</v>
      </c>
      <c r="F157" s="4">
        <v>0.60000000000000098</v>
      </c>
      <c r="G157" s="6"/>
      <c r="H157" s="6"/>
      <c r="I157" s="6"/>
      <c r="J157" s="6"/>
      <c r="K157" s="6"/>
      <c r="L157" s="6"/>
      <c r="M157" s="6"/>
      <c r="N157" s="6"/>
      <c r="O157" s="6"/>
      <c r="P157" s="6"/>
      <c r="Q157" s="6"/>
      <c r="R157" s="6"/>
      <c r="S157" s="6"/>
      <c r="T157" s="6"/>
      <c r="U157" s="6"/>
      <c r="V157" s="6"/>
      <c r="W157" s="6"/>
      <c r="X157" s="6"/>
    </row>
    <row r="158" spans="1:24" ht="15.75" customHeight="1">
      <c r="A158" s="140"/>
      <c r="B158" s="140"/>
      <c r="C158" s="140"/>
      <c r="D158" s="7" t="s">
        <v>207</v>
      </c>
      <c r="E158" s="5">
        <v>1</v>
      </c>
      <c r="F158" s="5">
        <v>0.60000000000000098</v>
      </c>
      <c r="G158" s="6"/>
      <c r="H158" s="6"/>
      <c r="I158" s="6"/>
      <c r="J158" s="6"/>
      <c r="K158" s="6"/>
      <c r="L158" s="6"/>
      <c r="M158" s="6"/>
      <c r="N158" s="6"/>
      <c r="O158" s="6"/>
      <c r="P158" s="6"/>
      <c r="Q158" s="6"/>
      <c r="R158" s="6"/>
      <c r="S158" s="6"/>
      <c r="T158" s="6"/>
      <c r="U158" s="6"/>
      <c r="V158" s="6"/>
      <c r="W158" s="6"/>
      <c r="X158" s="6"/>
    </row>
    <row r="159" spans="1:24" ht="15.75" customHeight="1">
      <c r="A159" s="141"/>
      <c r="B159" s="141"/>
      <c r="C159" s="141"/>
      <c r="D159" s="8" t="s">
        <v>208</v>
      </c>
      <c r="E159" s="4">
        <v>1</v>
      </c>
      <c r="F159" s="4">
        <v>0.60000000000000098</v>
      </c>
      <c r="G159" s="6"/>
      <c r="H159" s="6"/>
      <c r="I159" s="6"/>
      <c r="J159" s="6"/>
      <c r="K159" s="6"/>
      <c r="L159" s="6"/>
      <c r="M159" s="6"/>
      <c r="N159" s="6"/>
      <c r="O159" s="6"/>
      <c r="P159" s="6"/>
      <c r="Q159" s="6"/>
      <c r="R159" s="6"/>
      <c r="S159" s="6"/>
      <c r="T159" s="6"/>
      <c r="U159" s="6"/>
      <c r="V159" s="6"/>
      <c r="W159" s="6"/>
      <c r="X159" s="6"/>
    </row>
    <row r="160" spans="1:24" ht="15.75" customHeight="1">
      <c r="A160" s="5">
        <v>26</v>
      </c>
      <c r="B160" s="5">
        <v>9</v>
      </c>
      <c r="C160" s="5" t="s">
        <v>209</v>
      </c>
      <c r="D160" s="7" t="s">
        <v>210</v>
      </c>
      <c r="E160" s="5">
        <v>1</v>
      </c>
      <c r="F160" s="5">
        <v>0.60000000000000098</v>
      </c>
      <c r="G160" s="6"/>
      <c r="H160" s="6"/>
      <c r="I160" s="6"/>
      <c r="J160" s="6"/>
      <c r="K160" s="6"/>
      <c r="L160" s="6"/>
      <c r="M160" s="6"/>
      <c r="N160" s="6"/>
      <c r="O160" s="6"/>
      <c r="P160" s="6"/>
      <c r="Q160" s="6"/>
      <c r="R160" s="6"/>
      <c r="S160" s="6"/>
      <c r="T160" s="6"/>
      <c r="U160" s="6"/>
      <c r="V160" s="6"/>
      <c r="W160" s="6"/>
      <c r="X160" s="6"/>
    </row>
    <row r="161" spans="1:24" ht="15.75" customHeight="1">
      <c r="A161" s="139">
        <v>26</v>
      </c>
      <c r="B161" s="139">
        <v>10</v>
      </c>
      <c r="C161" s="139" t="s">
        <v>211</v>
      </c>
      <c r="D161" s="8" t="s">
        <v>212</v>
      </c>
      <c r="E161" s="4">
        <v>1</v>
      </c>
      <c r="F161" s="4">
        <v>0.60000000000000098</v>
      </c>
      <c r="G161" s="6"/>
      <c r="H161" s="6"/>
      <c r="I161" s="6"/>
      <c r="J161" s="6"/>
      <c r="K161" s="6"/>
      <c r="L161" s="6"/>
      <c r="M161" s="6"/>
      <c r="N161" s="6"/>
      <c r="O161" s="6"/>
      <c r="P161" s="6"/>
      <c r="Q161" s="6"/>
      <c r="R161" s="6"/>
      <c r="S161" s="6"/>
      <c r="T161" s="6"/>
      <c r="U161" s="6"/>
      <c r="V161" s="6"/>
      <c r="W161" s="6"/>
      <c r="X161" s="6"/>
    </row>
    <row r="162" spans="1:24" ht="15.75" customHeight="1">
      <c r="A162" s="140"/>
      <c r="B162" s="140"/>
      <c r="C162" s="140"/>
      <c r="D162" s="7" t="s">
        <v>213</v>
      </c>
      <c r="E162" s="5">
        <v>1</v>
      </c>
      <c r="F162" s="5">
        <v>0.60000000000000098</v>
      </c>
      <c r="G162" s="6"/>
      <c r="H162" s="6"/>
      <c r="I162" s="6"/>
      <c r="J162" s="6"/>
      <c r="K162" s="6"/>
      <c r="L162" s="6"/>
      <c r="M162" s="6"/>
      <c r="N162" s="6"/>
      <c r="O162" s="6"/>
      <c r="P162" s="6"/>
      <c r="Q162" s="6"/>
      <c r="R162" s="6"/>
      <c r="S162" s="6"/>
      <c r="T162" s="6"/>
      <c r="U162" s="6"/>
      <c r="V162" s="6"/>
      <c r="W162" s="6"/>
      <c r="X162" s="6"/>
    </row>
    <row r="163" spans="1:24" ht="15.75" customHeight="1">
      <c r="A163" s="140"/>
      <c r="B163" s="140"/>
      <c r="C163" s="140"/>
      <c r="D163" s="8" t="s">
        <v>214</v>
      </c>
      <c r="E163" s="4">
        <v>1</v>
      </c>
      <c r="F163" s="4">
        <v>0.60000000000000098</v>
      </c>
      <c r="G163" s="6"/>
      <c r="H163" s="6"/>
      <c r="I163" s="6"/>
      <c r="J163" s="6"/>
      <c r="K163" s="6"/>
      <c r="L163" s="6"/>
      <c r="M163" s="6"/>
      <c r="N163" s="6"/>
      <c r="O163" s="6"/>
      <c r="P163" s="6"/>
      <c r="Q163" s="6"/>
      <c r="R163" s="6"/>
      <c r="S163" s="6"/>
      <c r="T163" s="6"/>
      <c r="U163" s="6"/>
      <c r="V163" s="6"/>
      <c r="W163" s="6"/>
      <c r="X163" s="6"/>
    </row>
    <row r="164" spans="1:24" ht="15.75" customHeight="1">
      <c r="A164" s="140"/>
      <c r="B164" s="140"/>
      <c r="C164" s="140"/>
      <c r="D164" s="7" t="s">
        <v>215</v>
      </c>
      <c r="E164" s="5">
        <v>1</v>
      </c>
      <c r="F164" s="5">
        <v>0.60000000000000098</v>
      </c>
      <c r="G164" s="6"/>
      <c r="H164" s="6"/>
      <c r="I164" s="6"/>
      <c r="J164" s="6"/>
      <c r="K164" s="6"/>
      <c r="L164" s="6"/>
      <c r="M164" s="6"/>
      <c r="N164" s="6"/>
      <c r="O164" s="6"/>
      <c r="P164" s="6"/>
      <c r="Q164" s="6"/>
      <c r="R164" s="6"/>
      <c r="S164" s="6"/>
      <c r="T164" s="6"/>
      <c r="U164" s="6"/>
      <c r="V164" s="6"/>
      <c r="W164" s="6"/>
      <c r="X164" s="6"/>
    </row>
    <row r="165" spans="1:24" ht="15.75" customHeight="1">
      <c r="A165" s="140"/>
      <c r="B165" s="140"/>
      <c r="C165" s="140"/>
      <c r="D165" s="8" t="s">
        <v>216</v>
      </c>
      <c r="E165" s="4">
        <v>1</v>
      </c>
      <c r="F165" s="4">
        <v>0.60000000000000098</v>
      </c>
      <c r="G165" s="6"/>
      <c r="H165" s="6"/>
      <c r="I165" s="6"/>
      <c r="J165" s="6"/>
      <c r="K165" s="6"/>
      <c r="L165" s="6"/>
      <c r="M165" s="6"/>
      <c r="N165" s="6"/>
      <c r="O165" s="6"/>
      <c r="P165" s="6"/>
      <c r="Q165" s="6"/>
      <c r="R165" s="6"/>
      <c r="S165" s="6"/>
      <c r="T165" s="6"/>
      <c r="U165" s="6"/>
      <c r="V165" s="6"/>
      <c r="W165" s="6"/>
      <c r="X165" s="6"/>
    </row>
    <row r="166" spans="1:24" ht="15.75" customHeight="1">
      <c r="A166" s="140"/>
      <c r="B166" s="140"/>
      <c r="C166" s="140"/>
      <c r="D166" s="7" t="s">
        <v>217</v>
      </c>
      <c r="E166" s="5">
        <v>1</v>
      </c>
      <c r="F166" s="5">
        <v>0.60000000000000098</v>
      </c>
      <c r="G166" s="6"/>
      <c r="H166" s="6"/>
      <c r="I166" s="6"/>
      <c r="J166" s="6"/>
      <c r="K166" s="6"/>
      <c r="L166" s="6"/>
      <c r="M166" s="6"/>
      <c r="N166" s="6"/>
      <c r="O166" s="6"/>
      <c r="P166" s="6"/>
      <c r="Q166" s="6"/>
      <c r="R166" s="6"/>
      <c r="S166" s="6"/>
      <c r="T166" s="6"/>
      <c r="U166" s="6"/>
      <c r="V166" s="6"/>
      <c r="W166" s="6"/>
      <c r="X166" s="6"/>
    </row>
    <row r="167" spans="1:24" ht="15.75" customHeight="1">
      <c r="A167" s="140"/>
      <c r="B167" s="140"/>
      <c r="C167" s="140"/>
      <c r="D167" s="8" t="s">
        <v>218</v>
      </c>
      <c r="E167" s="4">
        <v>1</v>
      </c>
      <c r="F167" s="4">
        <v>0.60000000000000198</v>
      </c>
      <c r="G167" s="6"/>
      <c r="H167" s="6"/>
      <c r="I167" s="6"/>
      <c r="J167" s="6"/>
      <c r="K167" s="6"/>
      <c r="L167" s="6"/>
      <c r="M167" s="6"/>
      <c r="N167" s="6"/>
      <c r="O167" s="6"/>
      <c r="P167" s="6"/>
      <c r="Q167" s="6"/>
      <c r="R167" s="6"/>
      <c r="S167" s="6"/>
      <c r="T167" s="6"/>
      <c r="U167" s="6"/>
      <c r="V167" s="6"/>
      <c r="W167" s="6"/>
      <c r="X167" s="6"/>
    </row>
    <row r="168" spans="1:24" ht="15.75" customHeight="1">
      <c r="A168" s="140"/>
      <c r="B168" s="140"/>
      <c r="C168" s="140"/>
      <c r="D168" s="7" t="s">
        <v>219</v>
      </c>
      <c r="E168" s="5">
        <v>1</v>
      </c>
      <c r="F168" s="5">
        <v>0.60000000000000198</v>
      </c>
      <c r="G168" s="6"/>
      <c r="H168" s="6"/>
      <c r="I168" s="6"/>
      <c r="J168" s="6"/>
      <c r="K168" s="6"/>
      <c r="L168" s="6"/>
      <c r="M168" s="6"/>
      <c r="N168" s="6"/>
      <c r="O168" s="6"/>
      <c r="P168" s="6"/>
      <c r="Q168" s="6"/>
      <c r="R168" s="6"/>
      <c r="S168" s="6"/>
      <c r="T168" s="6"/>
      <c r="U168" s="6"/>
      <c r="V168" s="6"/>
      <c r="W168" s="6"/>
      <c r="X168" s="6"/>
    </row>
    <row r="169" spans="1:24" ht="15.75" customHeight="1">
      <c r="A169" s="140"/>
      <c r="B169" s="140"/>
      <c r="C169" s="140"/>
      <c r="D169" s="8" t="s">
        <v>220</v>
      </c>
      <c r="E169" s="4">
        <v>1</v>
      </c>
      <c r="F169" s="4">
        <v>0.60000000000000198</v>
      </c>
      <c r="G169" s="6"/>
      <c r="H169" s="6"/>
      <c r="I169" s="6"/>
      <c r="J169" s="6"/>
      <c r="K169" s="6"/>
      <c r="L169" s="6"/>
      <c r="M169" s="6"/>
      <c r="N169" s="6"/>
      <c r="O169" s="6"/>
      <c r="P169" s="6"/>
      <c r="Q169" s="6"/>
      <c r="R169" s="6"/>
      <c r="S169" s="6"/>
      <c r="T169" s="6"/>
      <c r="U169" s="6"/>
      <c r="V169" s="6"/>
      <c r="W169" s="6"/>
      <c r="X169" s="6"/>
    </row>
    <row r="170" spans="1:24" ht="15.75" customHeight="1">
      <c r="A170" s="141"/>
      <c r="B170" s="141"/>
      <c r="C170" s="141"/>
      <c r="D170" s="7" t="s">
        <v>166</v>
      </c>
      <c r="E170" s="5">
        <v>1</v>
      </c>
      <c r="F170" s="5">
        <v>0.60000000000000198</v>
      </c>
      <c r="G170" s="6"/>
      <c r="H170" s="6"/>
      <c r="I170" s="6"/>
      <c r="J170" s="6"/>
      <c r="K170" s="6"/>
      <c r="L170" s="6"/>
      <c r="M170" s="6"/>
      <c r="N170" s="6"/>
      <c r="O170" s="6"/>
      <c r="P170" s="6"/>
      <c r="Q170" s="6"/>
      <c r="R170" s="6"/>
      <c r="S170" s="6"/>
      <c r="T170" s="6"/>
      <c r="U170" s="6"/>
      <c r="V170" s="6"/>
      <c r="W170" s="6"/>
      <c r="X170" s="6"/>
    </row>
    <row r="171" spans="1:24" ht="15.75" customHeight="1">
      <c r="A171" s="139">
        <v>26</v>
      </c>
      <c r="B171" s="139">
        <v>11</v>
      </c>
      <c r="C171" s="139" t="s">
        <v>221</v>
      </c>
      <c r="D171" s="8" t="s">
        <v>222</v>
      </c>
      <c r="E171" s="4">
        <v>1</v>
      </c>
      <c r="F171" s="4">
        <v>0.60000000000000198</v>
      </c>
      <c r="G171" s="6"/>
      <c r="H171" s="6"/>
      <c r="I171" s="6"/>
      <c r="J171" s="6"/>
      <c r="K171" s="6"/>
      <c r="L171" s="6"/>
      <c r="M171" s="6"/>
      <c r="N171" s="6"/>
      <c r="O171" s="6"/>
      <c r="P171" s="6"/>
      <c r="Q171" s="6"/>
      <c r="R171" s="6"/>
      <c r="S171" s="6"/>
      <c r="T171" s="6"/>
      <c r="U171" s="6"/>
      <c r="V171" s="6"/>
      <c r="W171" s="6"/>
      <c r="X171" s="6"/>
    </row>
    <row r="172" spans="1:24" ht="15.75" customHeight="1">
      <c r="A172" s="141"/>
      <c r="B172" s="141"/>
      <c r="C172" s="141"/>
      <c r="D172" s="7" t="s">
        <v>223</v>
      </c>
      <c r="E172" s="5">
        <v>1</v>
      </c>
      <c r="F172" s="5">
        <v>0.60000000000000198</v>
      </c>
      <c r="G172" s="6"/>
      <c r="H172" s="6"/>
      <c r="I172" s="6"/>
      <c r="J172" s="6"/>
      <c r="K172" s="6"/>
      <c r="L172" s="6"/>
      <c r="M172" s="6"/>
      <c r="N172" s="6"/>
      <c r="O172" s="6"/>
      <c r="P172" s="6"/>
      <c r="Q172" s="6"/>
      <c r="R172" s="6"/>
      <c r="S172" s="6"/>
      <c r="T172" s="6"/>
      <c r="U172" s="6"/>
      <c r="V172" s="6"/>
      <c r="W172" s="6"/>
      <c r="X172" s="6"/>
    </row>
    <row r="173" spans="1:24" ht="42.75" customHeight="1">
      <c r="A173" s="139">
        <v>27</v>
      </c>
      <c r="B173" s="142"/>
      <c r="C173" s="142" t="s">
        <v>224</v>
      </c>
      <c r="D173" s="8" t="s">
        <v>225</v>
      </c>
      <c r="E173" s="4">
        <v>1</v>
      </c>
      <c r="F173" s="4">
        <v>0.60000000000000198</v>
      </c>
      <c r="G173" s="6"/>
      <c r="H173" s="6"/>
      <c r="I173" s="6"/>
      <c r="J173" s="6"/>
      <c r="K173" s="6"/>
      <c r="L173" s="6"/>
      <c r="M173" s="6"/>
      <c r="N173" s="6"/>
      <c r="O173" s="6"/>
      <c r="P173" s="6"/>
      <c r="Q173" s="6"/>
      <c r="R173" s="6"/>
      <c r="S173" s="6"/>
      <c r="T173" s="6"/>
      <c r="U173" s="6"/>
      <c r="V173" s="6"/>
      <c r="W173" s="6"/>
      <c r="X173" s="6"/>
    </row>
    <row r="174" spans="1:24" ht="15.75" customHeight="1">
      <c r="A174" s="140"/>
      <c r="B174" s="140"/>
      <c r="C174" s="140"/>
      <c r="D174" s="7" t="s">
        <v>226</v>
      </c>
      <c r="E174" s="5">
        <v>1</v>
      </c>
      <c r="F174" s="5">
        <v>0.60000000000000198</v>
      </c>
      <c r="G174" s="6"/>
      <c r="H174" s="6"/>
      <c r="I174" s="6"/>
      <c r="J174" s="6"/>
      <c r="K174" s="6"/>
      <c r="L174" s="6"/>
      <c r="M174" s="6"/>
      <c r="N174" s="6"/>
      <c r="O174" s="6"/>
      <c r="P174" s="6"/>
      <c r="Q174" s="6"/>
      <c r="R174" s="6"/>
      <c r="S174" s="6"/>
      <c r="T174" s="6"/>
      <c r="U174" s="6"/>
      <c r="V174" s="6"/>
      <c r="W174" s="6"/>
      <c r="X174" s="6"/>
    </row>
    <row r="175" spans="1:24" ht="15.75" customHeight="1">
      <c r="A175" s="140"/>
      <c r="B175" s="140"/>
      <c r="C175" s="140"/>
      <c r="D175" s="8" t="s">
        <v>227</v>
      </c>
      <c r="E175" s="4">
        <v>1</v>
      </c>
      <c r="F175" s="4">
        <v>0.60000000000000198</v>
      </c>
      <c r="G175" s="6"/>
      <c r="H175" s="6"/>
      <c r="I175" s="6"/>
      <c r="J175" s="6"/>
      <c r="K175" s="6"/>
      <c r="L175" s="6"/>
      <c r="M175" s="6"/>
      <c r="N175" s="6"/>
      <c r="O175" s="6"/>
      <c r="P175" s="6"/>
      <c r="Q175" s="6"/>
      <c r="R175" s="6"/>
      <c r="S175" s="6"/>
      <c r="T175" s="6"/>
      <c r="U175" s="6"/>
      <c r="V175" s="6"/>
      <c r="W175" s="6"/>
      <c r="X175" s="6"/>
    </row>
    <row r="176" spans="1:24" ht="15.75" customHeight="1">
      <c r="A176" s="140"/>
      <c r="B176" s="140"/>
      <c r="C176" s="140"/>
      <c r="D176" s="7" t="s">
        <v>228</v>
      </c>
      <c r="E176" s="5">
        <v>1</v>
      </c>
      <c r="F176" s="5">
        <v>0.60000000000000198</v>
      </c>
      <c r="G176" s="6"/>
      <c r="H176" s="6"/>
      <c r="I176" s="6"/>
      <c r="J176" s="6"/>
      <c r="K176" s="6"/>
      <c r="L176" s="6"/>
      <c r="M176" s="6"/>
      <c r="N176" s="6"/>
      <c r="O176" s="6"/>
      <c r="P176" s="6"/>
      <c r="Q176" s="6"/>
      <c r="R176" s="6"/>
      <c r="S176" s="6"/>
      <c r="T176" s="6"/>
      <c r="U176" s="6"/>
      <c r="V176" s="6"/>
      <c r="W176" s="6"/>
      <c r="X176" s="6"/>
    </row>
    <row r="177" spans="1:24" ht="15.75" customHeight="1">
      <c r="A177" s="140"/>
      <c r="B177" s="140"/>
      <c r="C177" s="140"/>
      <c r="D177" s="8" t="s">
        <v>229</v>
      </c>
      <c r="E177" s="4">
        <v>1</v>
      </c>
      <c r="F177" s="4">
        <v>0.60000000000000198</v>
      </c>
      <c r="G177" s="6"/>
      <c r="H177" s="6"/>
      <c r="I177" s="6"/>
      <c r="J177" s="6"/>
      <c r="K177" s="6"/>
      <c r="L177" s="6"/>
      <c r="M177" s="6"/>
      <c r="N177" s="6"/>
      <c r="O177" s="6"/>
      <c r="P177" s="6"/>
      <c r="Q177" s="6"/>
      <c r="R177" s="6"/>
      <c r="S177" s="6"/>
      <c r="T177" s="6"/>
      <c r="U177" s="6"/>
      <c r="V177" s="6"/>
      <c r="W177" s="6"/>
      <c r="X177" s="6"/>
    </row>
    <row r="178" spans="1:24" ht="15.75" customHeight="1">
      <c r="A178" s="140"/>
      <c r="B178" s="140"/>
      <c r="C178" s="140"/>
      <c r="D178" s="7" t="s">
        <v>230</v>
      </c>
      <c r="E178" s="5">
        <v>1</v>
      </c>
      <c r="F178" s="5">
        <v>0.60000000000000198</v>
      </c>
      <c r="G178" s="6"/>
      <c r="H178" s="6"/>
      <c r="I178" s="6"/>
      <c r="J178" s="6"/>
      <c r="K178" s="6"/>
      <c r="L178" s="6"/>
      <c r="M178" s="6"/>
      <c r="N178" s="6"/>
      <c r="O178" s="6"/>
      <c r="P178" s="6"/>
      <c r="Q178" s="6"/>
      <c r="R178" s="6"/>
      <c r="S178" s="6"/>
      <c r="T178" s="6"/>
      <c r="U178" s="6"/>
      <c r="V178" s="6"/>
      <c r="W178" s="6"/>
      <c r="X178" s="6"/>
    </row>
    <row r="179" spans="1:24" ht="15.75" customHeight="1">
      <c r="A179" s="141"/>
      <c r="B179" s="141"/>
      <c r="C179" s="141"/>
      <c r="D179" s="8" t="s">
        <v>231</v>
      </c>
      <c r="E179" s="4">
        <v>1</v>
      </c>
      <c r="F179" s="4">
        <v>0.60000000000000198</v>
      </c>
      <c r="G179" s="6"/>
      <c r="H179" s="6"/>
      <c r="I179" s="6"/>
      <c r="J179" s="6"/>
      <c r="K179" s="6"/>
      <c r="L179" s="6"/>
      <c r="M179" s="6"/>
      <c r="N179" s="6"/>
      <c r="O179" s="6"/>
      <c r="P179" s="6"/>
      <c r="Q179" s="6"/>
      <c r="R179" s="6"/>
      <c r="S179" s="6"/>
      <c r="T179" s="6"/>
      <c r="U179" s="6"/>
      <c r="V179" s="6"/>
      <c r="W179" s="6"/>
      <c r="X179" s="6"/>
    </row>
    <row r="180" spans="1:24" ht="15.75" customHeight="1">
      <c r="A180" s="139">
        <v>28</v>
      </c>
      <c r="B180" s="139"/>
      <c r="C180" s="139" t="s">
        <v>232</v>
      </c>
      <c r="D180" s="7" t="s">
        <v>233</v>
      </c>
      <c r="E180" s="5">
        <v>1</v>
      </c>
      <c r="F180" s="5">
        <v>0.60000000000000198</v>
      </c>
      <c r="G180" s="6"/>
      <c r="H180" s="6"/>
      <c r="I180" s="6"/>
      <c r="J180" s="6"/>
      <c r="K180" s="6"/>
      <c r="L180" s="6"/>
      <c r="M180" s="6"/>
      <c r="N180" s="6"/>
      <c r="O180" s="6"/>
      <c r="P180" s="6"/>
      <c r="Q180" s="6"/>
      <c r="R180" s="6"/>
      <c r="S180" s="6"/>
      <c r="T180" s="6"/>
      <c r="U180" s="6"/>
      <c r="V180" s="6"/>
      <c r="W180" s="6"/>
      <c r="X180" s="6"/>
    </row>
    <row r="181" spans="1:24" ht="15.75" customHeight="1">
      <c r="A181" s="141"/>
      <c r="B181" s="141"/>
      <c r="C181" s="141"/>
      <c r="D181" s="8" t="s">
        <v>234</v>
      </c>
      <c r="E181" s="4">
        <v>1</v>
      </c>
      <c r="F181" s="4">
        <v>0.60000000000000198</v>
      </c>
      <c r="G181" s="6"/>
      <c r="H181" s="6"/>
      <c r="I181" s="6"/>
      <c r="J181" s="6"/>
      <c r="K181" s="6"/>
      <c r="L181" s="6"/>
      <c r="M181" s="6"/>
      <c r="N181" s="6"/>
      <c r="O181" s="6"/>
      <c r="P181" s="6"/>
      <c r="Q181" s="6"/>
      <c r="R181" s="6"/>
      <c r="S181" s="6"/>
      <c r="T181" s="6"/>
      <c r="U181" s="6"/>
      <c r="V181" s="6"/>
      <c r="W181" s="6"/>
      <c r="X181" s="6"/>
    </row>
    <row r="182" spans="1:24" ht="15.75" customHeight="1">
      <c r="A182" s="139">
        <v>29</v>
      </c>
      <c r="B182" s="142"/>
      <c r="C182" s="139" t="s">
        <v>235</v>
      </c>
      <c r="D182" s="7" t="s">
        <v>236</v>
      </c>
      <c r="E182" s="5">
        <v>1</v>
      </c>
      <c r="F182" s="5">
        <v>0.60000000000000198</v>
      </c>
      <c r="G182" s="6"/>
      <c r="H182" s="6"/>
      <c r="I182" s="6"/>
      <c r="J182" s="6"/>
      <c r="K182" s="6"/>
      <c r="L182" s="6"/>
      <c r="M182" s="6"/>
      <c r="N182" s="6"/>
      <c r="O182" s="6"/>
      <c r="P182" s="6"/>
      <c r="Q182" s="6"/>
      <c r="R182" s="6"/>
      <c r="S182" s="6"/>
      <c r="T182" s="6"/>
      <c r="U182" s="6"/>
      <c r="V182" s="6"/>
      <c r="W182" s="6"/>
      <c r="X182" s="6"/>
    </row>
    <row r="183" spans="1:24" ht="15.75" customHeight="1">
      <c r="A183" s="140"/>
      <c r="B183" s="140"/>
      <c r="C183" s="140"/>
      <c r="D183" s="8" t="s">
        <v>237</v>
      </c>
      <c r="E183" s="4">
        <v>1</v>
      </c>
      <c r="F183" s="4">
        <v>0.60000000000000198</v>
      </c>
      <c r="G183" s="6"/>
      <c r="H183" s="6"/>
      <c r="I183" s="6"/>
      <c r="J183" s="6"/>
      <c r="K183" s="6"/>
      <c r="L183" s="6"/>
      <c r="M183" s="6"/>
      <c r="N183" s="6"/>
      <c r="O183" s="6"/>
      <c r="P183" s="6"/>
      <c r="Q183" s="6"/>
      <c r="R183" s="6"/>
      <c r="S183" s="6"/>
      <c r="T183" s="6"/>
      <c r="U183" s="6"/>
      <c r="V183" s="6"/>
      <c r="W183" s="6"/>
      <c r="X183" s="6"/>
    </row>
    <row r="184" spans="1:24" ht="15.75" customHeight="1">
      <c r="A184" s="140"/>
      <c r="B184" s="140"/>
      <c r="C184" s="140"/>
      <c r="D184" s="7" t="s">
        <v>238</v>
      </c>
      <c r="E184" s="5">
        <v>1</v>
      </c>
      <c r="F184" s="5">
        <v>0.60000000000000198</v>
      </c>
      <c r="G184" s="6"/>
      <c r="H184" s="6"/>
      <c r="I184" s="6"/>
      <c r="J184" s="6"/>
      <c r="K184" s="6"/>
      <c r="L184" s="6"/>
      <c r="M184" s="6"/>
      <c r="N184" s="6"/>
      <c r="O184" s="6"/>
      <c r="P184" s="6"/>
      <c r="Q184" s="6"/>
      <c r="R184" s="6"/>
      <c r="S184" s="6"/>
      <c r="T184" s="6"/>
      <c r="U184" s="6"/>
      <c r="V184" s="6"/>
      <c r="W184" s="6"/>
      <c r="X184" s="6"/>
    </row>
    <row r="185" spans="1:24" ht="15.75" customHeight="1">
      <c r="A185" s="140"/>
      <c r="B185" s="140"/>
      <c r="C185" s="140"/>
      <c r="D185" s="8" t="s">
        <v>239</v>
      </c>
      <c r="E185" s="4">
        <v>1</v>
      </c>
      <c r="F185" s="4">
        <v>0.60000000000000198</v>
      </c>
      <c r="G185" s="6"/>
      <c r="H185" s="6"/>
      <c r="I185" s="6"/>
      <c r="J185" s="6"/>
      <c r="K185" s="6"/>
      <c r="L185" s="6"/>
      <c r="M185" s="6"/>
      <c r="N185" s="6"/>
      <c r="O185" s="6"/>
      <c r="P185" s="6"/>
      <c r="Q185" s="6"/>
      <c r="R185" s="6"/>
      <c r="S185" s="6"/>
      <c r="T185" s="6"/>
      <c r="U185" s="6"/>
      <c r="V185" s="6"/>
      <c r="W185" s="6"/>
      <c r="X185" s="6"/>
    </row>
    <row r="186" spans="1:24" ht="15.75" customHeight="1">
      <c r="A186" s="140"/>
      <c r="B186" s="140"/>
      <c r="C186" s="140"/>
      <c r="D186" s="7" t="s">
        <v>240</v>
      </c>
      <c r="E186" s="5">
        <v>1</v>
      </c>
      <c r="F186" s="5">
        <v>0.60000000000000198</v>
      </c>
      <c r="G186" s="6"/>
      <c r="H186" s="6"/>
      <c r="I186" s="6"/>
      <c r="J186" s="6"/>
      <c r="K186" s="6"/>
      <c r="L186" s="6"/>
      <c r="M186" s="6"/>
      <c r="N186" s="6"/>
      <c r="O186" s="6"/>
      <c r="P186" s="6"/>
      <c r="Q186" s="6"/>
      <c r="R186" s="6"/>
      <c r="S186" s="6"/>
      <c r="T186" s="6"/>
      <c r="U186" s="6"/>
      <c r="V186" s="6"/>
      <c r="W186" s="6"/>
      <c r="X186" s="6"/>
    </row>
    <row r="187" spans="1:24" ht="15.75" customHeight="1">
      <c r="A187" s="140"/>
      <c r="B187" s="140"/>
      <c r="C187" s="140"/>
      <c r="D187" s="8" t="s">
        <v>241</v>
      </c>
      <c r="E187" s="4">
        <v>1</v>
      </c>
      <c r="F187" s="4">
        <v>0.60000000000000198</v>
      </c>
      <c r="G187" s="6"/>
      <c r="H187" s="6"/>
      <c r="I187" s="6"/>
      <c r="J187" s="6"/>
      <c r="K187" s="6"/>
      <c r="L187" s="6"/>
      <c r="M187" s="6"/>
      <c r="N187" s="6"/>
      <c r="O187" s="6"/>
      <c r="P187" s="6"/>
      <c r="Q187" s="6"/>
      <c r="R187" s="6"/>
      <c r="S187" s="6"/>
      <c r="T187" s="6"/>
      <c r="U187" s="6"/>
      <c r="V187" s="6"/>
      <c r="W187" s="6"/>
      <c r="X187" s="6"/>
    </row>
    <row r="188" spans="1:24" ht="15.75" customHeight="1">
      <c r="A188" s="140"/>
      <c r="B188" s="140"/>
      <c r="C188" s="140"/>
      <c r="D188" s="7" t="s">
        <v>242</v>
      </c>
      <c r="E188" s="5">
        <v>1</v>
      </c>
      <c r="F188" s="5">
        <v>0.60000000000000198</v>
      </c>
      <c r="G188" s="6"/>
      <c r="H188" s="6"/>
      <c r="I188" s="6"/>
      <c r="J188" s="6"/>
      <c r="K188" s="6"/>
      <c r="L188" s="6"/>
      <c r="M188" s="6"/>
      <c r="N188" s="6"/>
      <c r="O188" s="6"/>
      <c r="P188" s="6"/>
      <c r="Q188" s="6"/>
      <c r="R188" s="6"/>
      <c r="S188" s="6"/>
      <c r="T188" s="6"/>
      <c r="U188" s="6"/>
      <c r="V188" s="6"/>
      <c r="W188" s="6"/>
      <c r="X188" s="6"/>
    </row>
    <row r="189" spans="1:24" ht="15.75" customHeight="1">
      <c r="A189" s="141"/>
      <c r="B189" s="141"/>
      <c r="C189" s="141"/>
      <c r="D189" s="8" t="s">
        <v>243</v>
      </c>
      <c r="E189" s="4">
        <v>1</v>
      </c>
      <c r="F189" s="4">
        <v>0.60000000000000198</v>
      </c>
      <c r="G189" s="6"/>
      <c r="H189" s="6"/>
      <c r="I189" s="6"/>
      <c r="J189" s="6"/>
      <c r="K189" s="6"/>
      <c r="L189" s="6"/>
      <c r="M189" s="6"/>
      <c r="N189" s="6"/>
      <c r="O189" s="6"/>
      <c r="P189" s="6"/>
      <c r="Q189" s="6"/>
      <c r="R189" s="6"/>
      <c r="S189" s="6"/>
      <c r="T189" s="6"/>
      <c r="U189" s="6"/>
      <c r="V189" s="6"/>
      <c r="W189" s="6"/>
      <c r="X189" s="6"/>
    </row>
    <row r="190" spans="1:24" ht="15.75" customHeight="1">
      <c r="A190" s="139">
        <v>30</v>
      </c>
      <c r="B190" s="142"/>
      <c r="C190" s="139" t="s">
        <v>244</v>
      </c>
      <c r="D190" s="7" t="s">
        <v>245</v>
      </c>
      <c r="E190" s="5">
        <v>1</v>
      </c>
      <c r="F190" s="5">
        <v>0.60000000000000198</v>
      </c>
      <c r="G190" s="6"/>
      <c r="H190" s="6"/>
      <c r="I190" s="6"/>
      <c r="J190" s="6"/>
      <c r="K190" s="6"/>
      <c r="L190" s="6"/>
      <c r="M190" s="6"/>
      <c r="N190" s="6"/>
      <c r="O190" s="6"/>
      <c r="P190" s="6"/>
      <c r="Q190" s="6"/>
      <c r="R190" s="6"/>
      <c r="S190" s="6"/>
      <c r="T190" s="6"/>
      <c r="U190" s="6"/>
      <c r="V190" s="6"/>
      <c r="W190" s="6"/>
      <c r="X190" s="6"/>
    </row>
    <row r="191" spans="1:24" ht="15.75" customHeight="1">
      <c r="A191" s="140"/>
      <c r="B191" s="140"/>
      <c r="C191" s="140"/>
      <c r="D191" s="8" t="s">
        <v>246</v>
      </c>
      <c r="E191" s="4">
        <v>1</v>
      </c>
      <c r="F191" s="4">
        <v>0.60000000000000198</v>
      </c>
      <c r="G191" s="6"/>
      <c r="H191" s="6"/>
      <c r="I191" s="6"/>
      <c r="J191" s="6"/>
      <c r="K191" s="6"/>
      <c r="L191" s="6"/>
      <c r="M191" s="6"/>
      <c r="N191" s="6"/>
      <c r="O191" s="6"/>
      <c r="P191" s="6"/>
      <c r="Q191" s="6"/>
      <c r="R191" s="6"/>
      <c r="S191" s="6"/>
      <c r="T191" s="6"/>
      <c r="U191" s="6"/>
      <c r="V191" s="6"/>
      <c r="W191" s="6"/>
      <c r="X191" s="6"/>
    </row>
    <row r="192" spans="1:24" ht="15.75" customHeight="1">
      <c r="A192" s="140"/>
      <c r="B192" s="140"/>
      <c r="C192" s="140"/>
      <c r="D192" s="7" t="s">
        <v>247</v>
      </c>
      <c r="E192" s="5">
        <v>1</v>
      </c>
      <c r="F192" s="5">
        <v>0.60000000000000198</v>
      </c>
      <c r="G192" s="6"/>
      <c r="H192" s="6"/>
      <c r="I192" s="6"/>
      <c r="J192" s="6"/>
      <c r="K192" s="6"/>
      <c r="L192" s="6"/>
      <c r="M192" s="6"/>
      <c r="N192" s="6"/>
      <c r="O192" s="6"/>
      <c r="P192" s="6"/>
      <c r="Q192" s="6"/>
      <c r="R192" s="6"/>
      <c r="S192" s="6"/>
      <c r="T192" s="6"/>
      <c r="U192" s="6"/>
      <c r="V192" s="6"/>
      <c r="W192" s="6"/>
      <c r="X192" s="6"/>
    </row>
    <row r="193" spans="1:24" ht="15.75" customHeight="1">
      <c r="A193" s="140"/>
      <c r="B193" s="140"/>
      <c r="C193" s="140"/>
      <c r="D193" s="8" t="s">
        <v>248</v>
      </c>
      <c r="E193" s="4">
        <v>1</v>
      </c>
      <c r="F193" s="4">
        <v>0.60000000000000198</v>
      </c>
      <c r="G193" s="6"/>
      <c r="H193" s="6"/>
      <c r="I193" s="6"/>
      <c r="J193" s="6"/>
      <c r="K193" s="6"/>
      <c r="L193" s="6"/>
      <c r="M193" s="6"/>
      <c r="N193" s="6"/>
      <c r="O193" s="6"/>
      <c r="P193" s="6"/>
      <c r="Q193" s="6"/>
      <c r="R193" s="6"/>
      <c r="S193" s="6"/>
      <c r="T193" s="6"/>
      <c r="U193" s="6"/>
      <c r="V193" s="6"/>
      <c r="W193" s="6"/>
      <c r="X193" s="6"/>
    </row>
    <row r="194" spans="1:24" ht="15.75" customHeight="1">
      <c r="A194" s="141"/>
      <c r="B194" s="141"/>
      <c r="C194" s="141"/>
      <c r="D194" s="7" t="s">
        <v>249</v>
      </c>
      <c r="E194" s="5">
        <v>1</v>
      </c>
      <c r="F194" s="5">
        <v>1</v>
      </c>
      <c r="G194" s="6"/>
      <c r="H194" s="6"/>
      <c r="I194" s="6"/>
      <c r="J194" s="6"/>
      <c r="K194" s="6"/>
      <c r="L194" s="6"/>
      <c r="M194" s="6"/>
      <c r="N194" s="6"/>
      <c r="O194" s="6"/>
      <c r="P194" s="6"/>
      <c r="Q194" s="6"/>
      <c r="R194" s="6"/>
      <c r="S194" s="6"/>
      <c r="T194" s="6"/>
      <c r="U194" s="6"/>
      <c r="V194" s="6"/>
      <c r="W194" s="6"/>
      <c r="X194" s="6"/>
    </row>
    <row r="195" spans="1:24" ht="15.75" customHeight="1">
      <c r="A195" s="6"/>
      <c r="B195" s="6"/>
      <c r="C195" s="6"/>
      <c r="D195" s="6"/>
      <c r="E195" s="6"/>
      <c r="F195" s="6"/>
      <c r="G195" s="6"/>
      <c r="H195" s="6"/>
      <c r="I195" s="6"/>
      <c r="J195" s="6"/>
      <c r="K195" s="6"/>
      <c r="L195" s="6"/>
      <c r="M195" s="6"/>
      <c r="N195" s="6"/>
      <c r="O195" s="6"/>
      <c r="P195" s="6"/>
      <c r="Q195" s="6"/>
      <c r="R195" s="6"/>
      <c r="S195" s="6"/>
      <c r="T195" s="6"/>
      <c r="U195" s="6"/>
      <c r="V195" s="6"/>
      <c r="W195" s="6"/>
      <c r="X195" s="6"/>
    </row>
    <row r="196" spans="1:24" ht="15.75" customHeight="1">
      <c r="A196" s="6"/>
      <c r="B196" s="6"/>
      <c r="C196" s="6"/>
      <c r="D196" s="6"/>
      <c r="E196" s="6"/>
      <c r="F196" s="6"/>
      <c r="G196" s="6"/>
      <c r="H196" s="6"/>
      <c r="I196" s="6"/>
      <c r="J196" s="6"/>
      <c r="K196" s="6"/>
      <c r="L196" s="6"/>
      <c r="M196" s="6"/>
      <c r="N196" s="6"/>
      <c r="O196" s="6"/>
      <c r="P196" s="6"/>
      <c r="Q196" s="6"/>
      <c r="R196" s="6"/>
      <c r="S196" s="6"/>
      <c r="T196" s="6"/>
      <c r="U196" s="6"/>
      <c r="V196" s="6"/>
      <c r="W196" s="6"/>
      <c r="X196" s="6"/>
    </row>
    <row r="197" spans="1:24" ht="15.75" customHeight="1">
      <c r="A197" s="6"/>
      <c r="B197" s="6"/>
      <c r="C197" s="6"/>
      <c r="D197" s="6"/>
      <c r="E197" s="6"/>
      <c r="F197" s="6"/>
      <c r="G197" s="6"/>
      <c r="H197" s="6"/>
      <c r="I197" s="6"/>
      <c r="J197" s="6"/>
      <c r="K197" s="6"/>
      <c r="L197" s="6"/>
      <c r="M197" s="6"/>
      <c r="N197" s="6"/>
      <c r="O197" s="6"/>
      <c r="P197" s="6"/>
      <c r="Q197" s="6"/>
      <c r="R197" s="6"/>
      <c r="S197" s="6"/>
      <c r="T197" s="6"/>
      <c r="U197" s="6"/>
      <c r="V197" s="6"/>
      <c r="W197" s="6"/>
      <c r="X197" s="6"/>
    </row>
    <row r="198" spans="1:24" ht="15.75" customHeight="1">
      <c r="A198" s="6"/>
      <c r="B198" s="6"/>
      <c r="C198" s="6"/>
      <c r="D198" s="6"/>
      <c r="E198" s="6"/>
      <c r="F198" s="6"/>
      <c r="G198" s="6"/>
      <c r="H198" s="6"/>
      <c r="I198" s="6"/>
      <c r="J198" s="6"/>
      <c r="K198" s="6"/>
      <c r="L198" s="6"/>
      <c r="M198" s="6"/>
      <c r="N198" s="6"/>
      <c r="O198" s="6"/>
      <c r="P198" s="6"/>
      <c r="Q198" s="6"/>
      <c r="R198" s="6"/>
      <c r="S198" s="6"/>
      <c r="T198" s="6"/>
      <c r="U198" s="6"/>
      <c r="V198" s="6"/>
      <c r="W198" s="6"/>
      <c r="X198" s="6"/>
    </row>
    <row r="199" spans="1:24" ht="15.75" customHeight="1">
      <c r="A199" s="6"/>
      <c r="B199" s="6"/>
      <c r="C199" s="6"/>
      <c r="D199" s="6"/>
      <c r="E199" s="6"/>
      <c r="F199" s="6"/>
      <c r="G199" s="6"/>
      <c r="H199" s="6"/>
      <c r="I199" s="6"/>
      <c r="J199" s="6"/>
      <c r="K199" s="6"/>
      <c r="L199" s="6"/>
      <c r="M199" s="6"/>
      <c r="N199" s="6"/>
      <c r="O199" s="6"/>
      <c r="P199" s="6"/>
      <c r="Q199" s="6"/>
      <c r="R199" s="6"/>
      <c r="S199" s="6"/>
      <c r="T199" s="6"/>
      <c r="U199" s="6"/>
      <c r="V199" s="6"/>
      <c r="W199" s="6"/>
      <c r="X199" s="6"/>
    </row>
    <row r="200" spans="1:24" ht="15.75" customHeight="1">
      <c r="A200" s="6"/>
      <c r="B200" s="6"/>
      <c r="C200" s="6"/>
      <c r="D200" s="6"/>
      <c r="E200" s="6"/>
      <c r="F200" s="6"/>
      <c r="G200" s="6"/>
      <c r="H200" s="6"/>
      <c r="I200" s="6"/>
      <c r="J200" s="6"/>
      <c r="K200" s="6"/>
      <c r="L200" s="6"/>
      <c r="M200" s="6"/>
      <c r="N200" s="6"/>
      <c r="O200" s="6"/>
      <c r="P200" s="6"/>
      <c r="Q200" s="6"/>
      <c r="R200" s="6"/>
      <c r="S200" s="6"/>
      <c r="T200" s="6"/>
      <c r="U200" s="6"/>
      <c r="V200" s="6"/>
      <c r="W200" s="6"/>
      <c r="X200" s="6"/>
    </row>
    <row r="201" spans="1:24" ht="15.75" customHeight="1">
      <c r="A201" s="6"/>
      <c r="B201" s="6"/>
      <c r="C201" s="6"/>
      <c r="D201" s="6"/>
      <c r="E201" s="6"/>
      <c r="F201" s="6"/>
      <c r="G201" s="6"/>
      <c r="H201" s="6"/>
      <c r="I201" s="6"/>
      <c r="J201" s="6"/>
      <c r="K201" s="6"/>
      <c r="L201" s="6"/>
      <c r="M201" s="6"/>
      <c r="N201" s="6"/>
      <c r="O201" s="6"/>
      <c r="P201" s="6"/>
      <c r="Q201" s="6"/>
      <c r="R201" s="6"/>
      <c r="S201" s="6"/>
      <c r="T201" s="6"/>
      <c r="U201" s="6"/>
      <c r="V201" s="6"/>
      <c r="W201" s="6"/>
      <c r="X201" s="6"/>
    </row>
    <row r="202" spans="1:24" ht="15.75" customHeight="1">
      <c r="A202" s="6"/>
      <c r="B202" s="6"/>
      <c r="C202" s="6"/>
      <c r="D202" s="6"/>
      <c r="E202" s="6"/>
      <c r="F202" s="6"/>
      <c r="G202" s="6"/>
      <c r="H202" s="6"/>
      <c r="I202" s="6"/>
      <c r="J202" s="6"/>
      <c r="K202" s="6"/>
      <c r="L202" s="6"/>
      <c r="M202" s="6"/>
      <c r="N202" s="6"/>
      <c r="O202" s="6"/>
      <c r="P202" s="6"/>
      <c r="Q202" s="6"/>
      <c r="R202" s="6"/>
      <c r="S202" s="6"/>
      <c r="T202" s="6"/>
      <c r="U202" s="6"/>
      <c r="V202" s="6"/>
      <c r="W202" s="6"/>
      <c r="X202" s="6"/>
    </row>
    <row r="203" spans="1:24" ht="15.75" customHeight="1">
      <c r="A203" s="6"/>
      <c r="B203" s="6"/>
      <c r="C203" s="6"/>
      <c r="D203" s="6"/>
      <c r="E203" s="6"/>
      <c r="F203" s="6"/>
      <c r="G203" s="6"/>
      <c r="H203" s="6"/>
      <c r="I203" s="6"/>
      <c r="J203" s="6"/>
      <c r="K203" s="6"/>
      <c r="L203" s="6"/>
      <c r="M203" s="6"/>
      <c r="N203" s="6"/>
      <c r="O203" s="6"/>
      <c r="P203" s="6"/>
      <c r="Q203" s="6"/>
      <c r="R203" s="6"/>
      <c r="S203" s="6"/>
      <c r="T203" s="6"/>
      <c r="U203" s="6"/>
      <c r="V203" s="6"/>
      <c r="W203" s="6"/>
      <c r="X203" s="6"/>
    </row>
    <row r="204" spans="1:24" ht="15.75" customHeight="1">
      <c r="A204" s="6"/>
      <c r="B204" s="6"/>
      <c r="C204" s="6"/>
      <c r="D204" s="6"/>
      <c r="E204" s="6"/>
      <c r="F204" s="6"/>
      <c r="G204" s="6"/>
      <c r="H204" s="6"/>
      <c r="I204" s="6"/>
      <c r="J204" s="6"/>
      <c r="K204" s="6"/>
      <c r="L204" s="6"/>
      <c r="M204" s="6"/>
      <c r="N204" s="6"/>
      <c r="O204" s="6"/>
      <c r="P204" s="6"/>
      <c r="Q204" s="6"/>
      <c r="R204" s="6"/>
      <c r="S204" s="6"/>
      <c r="T204" s="6"/>
      <c r="U204" s="6"/>
      <c r="V204" s="6"/>
      <c r="W204" s="6"/>
      <c r="X204" s="6"/>
    </row>
    <row r="205" spans="1:24" ht="15.75" customHeight="1">
      <c r="A205" s="6"/>
      <c r="B205" s="6"/>
      <c r="C205" s="6"/>
      <c r="D205" s="6"/>
      <c r="E205" s="6"/>
      <c r="F205" s="6"/>
      <c r="G205" s="6"/>
      <c r="H205" s="6"/>
      <c r="I205" s="6"/>
      <c r="J205" s="6"/>
      <c r="K205" s="6"/>
      <c r="L205" s="6"/>
      <c r="M205" s="6"/>
      <c r="N205" s="6"/>
      <c r="O205" s="6"/>
      <c r="P205" s="6"/>
      <c r="Q205" s="6"/>
      <c r="R205" s="6"/>
      <c r="S205" s="6"/>
      <c r="T205" s="6"/>
      <c r="U205" s="6"/>
      <c r="V205" s="6"/>
      <c r="W205" s="6"/>
      <c r="X205" s="6"/>
    </row>
    <row r="206" spans="1:24" ht="15.75" customHeight="1">
      <c r="A206" s="6"/>
      <c r="B206" s="6"/>
      <c r="C206" s="6"/>
      <c r="D206" s="6"/>
      <c r="E206" s="6"/>
      <c r="F206" s="6"/>
      <c r="G206" s="6"/>
      <c r="H206" s="6"/>
      <c r="I206" s="6"/>
      <c r="J206" s="6"/>
      <c r="K206" s="6"/>
      <c r="L206" s="6"/>
      <c r="M206" s="6"/>
      <c r="N206" s="6"/>
      <c r="O206" s="6"/>
      <c r="P206" s="6"/>
      <c r="Q206" s="6"/>
      <c r="R206" s="6"/>
      <c r="S206" s="6"/>
      <c r="T206" s="6"/>
      <c r="U206" s="6"/>
      <c r="V206" s="6"/>
      <c r="W206" s="6"/>
      <c r="X206" s="6"/>
    </row>
    <row r="207" spans="1:24" ht="15.75" customHeight="1">
      <c r="A207" s="6"/>
      <c r="B207" s="6"/>
      <c r="C207" s="6"/>
      <c r="D207" s="6"/>
      <c r="E207" s="6"/>
      <c r="F207" s="6"/>
      <c r="G207" s="6"/>
      <c r="H207" s="6"/>
      <c r="I207" s="6"/>
      <c r="J207" s="6"/>
      <c r="K207" s="6"/>
      <c r="L207" s="6"/>
      <c r="M207" s="6"/>
      <c r="N207" s="6"/>
      <c r="O207" s="6"/>
      <c r="P207" s="6"/>
      <c r="Q207" s="6"/>
      <c r="R207" s="6"/>
      <c r="S207" s="6"/>
      <c r="T207" s="6"/>
      <c r="U207" s="6"/>
      <c r="V207" s="6"/>
      <c r="W207" s="6"/>
      <c r="X207" s="6"/>
    </row>
    <row r="208" spans="1:24" ht="15.75" customHeight="1">
      <c r="A208" s="6"/>
      <c r="B208" s="6"/>
      <c r="C208" s="6"/>
      <c r="D208" s="6"/>
      <c r="E208" s="6"/>
      <c r="F208" s="6"/>
      <c r="G208" s="6"/>
      <c r="H208" s="6"/>
      <c r="I208" s="6"/>
      <c r="J208" s="6"/>
      <c r="K208" s="6"/>
      <c r="L208" s="6"/>
      <c r="M208" s="6"/>
      <c r="N208" s="6"/>
      <c r="O208" s="6"/>
      <c r="P208" s="6"/>
      <c r="Q208" s="6"/>
      <c r="R208" s="6"/>
      <c r="S208" s="6"/>
      <c r="T208" s="6"/>
      <c r="U208" s="6"/>
      <c r="V208" s="6"/>
      <c r="W208" s="6"/>
      <c r="X208" s="6"/>
    </row>
    <row r="209" spans="1:24" ht="15.75" customHeight="1">
      <c r="A209" s="6"/>
      <c r="B209" s="6"/>
      <c r="C209" s="6"/>
      <c r="D209" s="6"/>
      <c r="E209" s="6"/>
      <c r="F209" s="6"/>
      <c r="G209" s="6"/>
      <c r="H209" s="6"/>
      <c r="I209" s="6"/>
      <c r="J209" s="6"/>
      <c r="K209" s="6"/>
      <c r="L209" s="6"/>
      <c r="M209" s="6"/>
      <c r="N209" s="6"/>
      <c r="O209" s="6"/>
      <c r="P209" s="6"/>
      <c r="Q209" s="6"/>
      <c r="R209" s="6"/>
      <c r="S209" s="6"/>
      <c r="T209" s="6"/>
      <c r="U209" s="6"/>
      <c r="V209" s="6"/>
      <c r="W209" s="6"/>
      <c r="X209" s="6"/>
    </row>
    <row r="210" spans="1:24" ht="15.75" customHeight="1">
      <c r="A210" s="6"/>
      <c r="B210" s="6"/>
      <c r="C210" s="6"/>
      <c r="D210" s="6"/>
      <c r="E210" s="6"/>
      <c r="F210" s="6"/>
      <c r="G210" s="6"/>
      <c r="H210" s="6"/>
      <c r="I210" s="6"/>
      <c r="J210" s="6"/>
      <c r="K210" s="6"/>
      <c r="L210" s="6"/>
      <c r="M210" s="6"/>
      <c r="N210" s="6"/>
      <c r="O210" s="6"/>
      <c r="P210" s="6"/>
      <c r="Q210" s="6"/>
      <c r="R210" s="6"/>
      <c r="S210" s="6"/>
      <c r="T210" s="6"/>
      <c r="U210" s="6"/>
      <c r="V210" s="6"/>
      <c r="W210" s="6"/>
      <c r="X210" s="6"/>
    </row>
    <row r="211" spans="1:24" ht="15.75" customHeight="1">
      <c r="A211" s="6"/>
      <c r="B211" s="6"/>
      <c r="C211" s="6"/>
      <c r="D211" s="6"/>
      <c r="E211" s="6"/>
      <c r="F211" s="6"/>
      <c r="G211" s="6"/>
      <c r="H211" s="6"/>
      <c r="I211" s="6"/>
      <c r="J211" s="6"/>
      <c r="K211" s="6"/>
      <c r="L211" s="6"/>
      <c r="M211" s="6"/>
      <c r="N211" s="6"/>
      <c r="O211" s="6"/>
      <c r="P211" s="6"/>
      <c r="Q211" s="6"/>
      <c r="R211" s="6"/>
      <c r="S211" s="6"/>
      <c r="T211" s="6"/>
      <c r="U211" s="6"/>
      <c r="V211" s="6"/>
      <c r="W211" s="6"/>
      <c r="X211" s="6"/>
    </row>
    <row r="212" spans="1:24" ht="15.75" customHeight="1">
      <c r="A212" s="6"/>
      <c r="B212" s="6"/>
      <c r="C212" s="6"/>
      <c r="D212" s="6"/>
      <c r="E212" s="6"/>
      <c r="F212" s="6"/>
      <c r="G212" s="6"/>
      <c r="H212" s="6"/>
      <c r="I212" s="6"/>
      <c r="J212" s="6"/>
      <c r="K212" s="6"/>
      <c r="L212" s="6"/>
      <c r="M212" s="6"/>
      <c r="N212" s="6"/>
      <c r="O212" s="6"/>
      <c r="P212" s="6"/>
      <c r="Q212" s="6"/>
      <c r="R212" s="6"/>
      <c r="S212" s="6"/>
      <c r="T212" s="6"/>
      <c r="U212" s="6"/>
      <c r="V212" s="6"/>
      <c r="W212" s="6"/>
      <c r="X212" s="6"/>
    </row>
    <row r="213" spans="1:24" ht="15.75" customHeight="1">
      <c r="A213" s="6"/>
      <c r="B213" s="6"/>
      <c r="C213" s="6"/>
      <c r="D213" s="6"/>
      <c r="E213" s="6"/>
      <c r="F213" s="6"/>
      <c r="G213" s="6"/>
      <c r="H213" s="6"/>
      <c r="I213" s="6"/>
      <c r="J213" s="6"/>
      <c r="K213" s="6"/>
      <c r="L213" s="6"/>
      <c r="M213" s="6"/>
      <c r="N213" s="6"/>
      <c r="O213" s="6"/>
      <c r="P213" s="6"/>
      <c r="Q213" s="6"/>
      <c r="R213" s="6"/>
      <c r="S213" s="6"/>
      <c r="T213" s="6"/>
      <c r="U213" s="6"/>
      <c r="V213" s="6"/>
      <c r="W213" s="6"/>
      <c r="X213" s="6"/>
    </row>
    <row r="214" spans="1:24" ht="15.75" customHeight="1">
      <c r="A214" s="6"/>
      <c r="B214" s="6"/>
      <c r="C214" s="6"/>
      <c r="D214" s="6"/>
      <c r="E214" s="6"/>
      <c r="F214" s="6"/>
      <c r="G214" s="6"/>
      <c r="H214" s="6"/>
      <c r="I214" s="6"/>
      <c r="J214" s="6"/>
      <c r="K214" s="6"/>
      <c r="L214" s="6"/>
      <c r="M214" s="6"/>
      <c r="N214" s="6"/>
      <c r="O214" s="6"/>
      <c r="P214" s="6"/>
      <c r="Q214" s="6"/>
      <c r="R214" s="6"/>
      <c r="S214" s="6"/>
      <c r="T214" s="6"/>
      <c r="U214" s="6"/>
      <c r="V214" s="6"/>
      <c r="W214" s="6"/>
      <c r="X214" s="6"/>
    </row>
    <row r="215" spans="1:24" ht="15.75" customHeight="1">
      <c r="A215" s="6"/>
      <c r="B215" s="6"/>
      <c r="C215" s="6"/>
      <c r="D215" s="6"/>
      <c r="E215" s="6"/>
      <c r="F215" s="6"/>
      <c r="G215" s="6"/>
      <c r="H215" s="6"/>
      <c r="I215" s="6"/>
      <c r="J215" s="6"/>
      <c r="K215" s="6"/>
      <c r="L215" s="6"/>
      <c r="M215" s="6"/>
      <c r="N215" s="6"/>
      <c r="O215" s="6"/>
      <c r="P215" s="6"/>
      <c r="Q215" s="6"/>
      <c r="R215" s="6"/>
      <c r="S215" s="6"/>
      <c r="T215" s="6"/>
      <c r="U215" s="6"/>
      <c r="V215" s="6"/>
      <c r="W215" s="6"/>
      <c r="X215" s="6"/>
    </row>
    <row r="216" spans="1:24" ht="15.75" customHeight="1">
      <c r="A216" s="6"/>
      <c r="B216" s="6"/>
      <c r="C216" s="6"/>
      <c r="D216" s="6"/>
      <c r="E216" s="6"/>
      <c r="F216" s="6"/>
      <c r="G216" s="6"/>
      <c r="H216" s="6"/>
      <c r="I216" s="6"/>
      <c r="J216" s="6"/>
      <c r="K216" s="6"/>
      <c r="L216" s="6"/>
      <c r="M216" s="6"/>
      <c r="N216" s="6"/>
      <c r="O216" s="6"/>
      <c r="P216" s="6"/>
      <c r="Q216" s="6"/>
      <c r="R216" s="6"/>
      <c r="S216" s="6"/>
      <c r="T216" s="6"/>
      <c r="U216" s="6"/>
      <c r="V216" s="6"/>
      <c r="W216" s="6"/>
      <c r="X216" s="6"/>
    </row>
    <row r="217" spans="1:24" ht="15.75" customHeight="1">
      <c r="A217" s="6"/>
      <c r="B217" s="6"/>
      <c r="C217" s="6"/>
      <c r="D217" s="6"/>
      <c r="E217" s="6"/>
      <c r="F217" s="6"/>
      <c r="G217" s="6"/>
      <c r="H217" s="6"/>
      <c r="I217" s="6"/>
      <c r="J217" s="6"/>
      <c r="K217" s="6"/>
      <c r="L217" s="6"/>
      <c r="M217" s="6"/>
      <c r="N217" s="6"/>
      <c r="O217" s="6"/>
      <c r="P217" s="6"/>
      <c r="Q217" s="6"/>
      <c r="R217" s="6"/>
      <c r="S217" s="6"/>
      <c r="T217" s="6"/>
      <c r="U217" s="6"/>
      <c r="V217" s="6"/>
      <c r="W217" s="6"/>
      <c r="X217" s="6"/>
    </row>
    <row r="218" spans="1:24" ht="15.75" customHeight="1">
      <c r="A218" s="6"/>
      <c r="B218" s="6"/>
      <c r="C218" s="6"/>
      <c r="D218" s="6"/>
      <c r="E218" s="6"/>
      <c r="F218" s="6"/>
      <c r="G218" s="6"/>
      <c r="H218" s="6"/>
      <c r="I218" s="6"/>
      <c r="J218" s="6"/>
      <c r="K218" s="6"/>
      <c r="L218" s="6"/>
      <c r="M218" s="6"/>
      <c r="N218" s="6"/>
      <c r="O218" s="6"/>
      <c r="P218" s="6"/>
      <c r="Q218" s="6"/>
      <c r="R218" s="6"/>
      <c r="S218" s="6"/>
      <c r="T218" s="6"/>
      <c r="U218" s="6"/>
      <c r="V218" s="6"/>
      <c r="W218" s="6"/>
      <c r="X218" s="6"/>
    </row>
    <row r="219" spans="1:24" ht="15.75" customHeight="1">
      <c r="A219" s="6"/>
      <c r="B219" s="6"/>
      <c r="C219" s="6"/>
      <c r="D219" s="6"/>
      <c r="E219" s="6"/>
      <c r="F219" s="6"/>
      <c r="G219" s="6"/>
      <c r="H219" s="6"/>
      <c r="I219" s="6"/>
      <c r="J219" s="6"/>
      <c r="K219" s="6"/>
      <c r="L219" s="6"/>
      <c r="M219" s="6"/>
      <c r="N219" s="6"/>
      <c r="O219" s="6"/>
      <c r="P219" s="6"/>
      <c r="Q219" s="6"/>
      <c r="R219" s="6"/>
      <c r="S219" s="6"/>
      <c r="T219" s="6"/>
      <c r="U219" s="6"/>
      <c r="V219" s="6"/>
      <c r="W219" s="6"/>
      <c r="X219" s="6"/>
    </row>
    <row r="220" spans="1:24" ht="15.75" customHeight="1">
      <c r="A220" s="6"/>
      <c r="B220" s="6"/>
      <c r="C220" s="6"/>
      <c r="D220" s="6"/>
      <c r="E220" s="6"/>
      <c r="F220" s="6"/>
      <c r="G220" s="6"/>
      <c r="H220" s="6"/>
      <c r="I220" s="6"/>
      <c r="J220" s="6"/>
      <c r="K220" s="6"/>
      <c r="L220" s="6"/>
      <c r="M220" s="6"/>
      <c r="N220" s="6"/>
      <c r="O220" s="6"/>
      <c r="P220" s="6"/>
      <c r="Q220" s="6"/>
      <c r="R220" s="6"/>
      <c r="S220" s="6"/>
      <c r="T220" s="6"/>
      <c r="U220" s="6"/>
      <c r="V220" s="6"/>
      <c r="W220" s="6"/>
      <c r="X220" s="6"/>
    </row>
    <row r="221" spans="1:24" ht="15.75" customHeight="1">
      <c r="A221" s="6"/>
      <c r="B221" s="6"/>
      <c r="C221" s="6"/>
      <c r="D221" s="6"/>
      <c r="E221" s="6"/>
      <c r="F221" s="6"/>
      <c r="G221" s="6"/>
      <c r="H221" s="6"/>
      <c r="I221" s="6"/>
      <c r="J221" s="6"/>
      <c r="K221" s="6"/>
      <c r="L221" s="6"/>
      <c r="M221" s="6"/>
      <c r="N221" s="6"/>
      <c r="O221" s="6"/>
      <c r="P221" s="6"/>
      <c r="Q221" s="6"/>
      <c r="R221" s="6"/>
      <c r="S221" s="6"/>
      <c r="T221" s="6"/>
      <c r="U221" s="6"/>
      <c r="V221" s="6"/>
      <c r="W221" s="6"/>
      <c r="X221" s="6"/>
    </row>
    <row r="222" spans="1:24" ht="15.75" customHeight="1">
      <c r="A222" s="6"/>
      <c r="B222" s="6"/>
      <c r="C222" s="6"/>
      <c r="D222" s="6"/>
      <c r="E222" s="6"/>
      <c r="F222" s="6"/>
      <c r="G222" s="6"/>
      <c r="H222" s="6"/>
      <c r="I222" s="6"/>
      <c r="J222" s="6"/>
      <c r="K222" s="6"/>
      <c r="L222" s="6"/>
      <c r="M222" s="6"/>
      <c r="N222" s="6"/>
      <c r="O222" s="6"/>
      <c r="P222" s="6"/>
      <c r="Q222" s="6"/>
      <c r="R222" s="6"/>
      <c r="S222" s="6"/>
      <c r="T222" s="6"/>
      <c r="U222" s="6"/>
      <c r="V222" s="6"/>
      <c r="W222" s="6"/>
      <c r="X222" s="6"/>
    </row>
    <row r="223" spans="1:24" ht="15.75" customHeight="1">
      <c r="A223" s="6"/>
      <c r="B223" s="6"/>
      <c r="C223" s="6"/>
      <c r="D223" s="6"/>
      <c r="E223" s="6"/>
      <c r="F223" s="6"/>
      <c r="G223" s="6"/>
      <c r="H223" s="6"/>
      <c r="I223" s="6"/>
      <c r="J223" s="6"/>
      <c r="K223" s="6"/>
      <c r="L223" s="6"/>
      <c r="M223" s="6"/>
      <c r="N223" s="6"/>
      <c r="O223" s="6"/>
      <c r="P223" s="6"/>
      <c r="Q223" s="6"/>
      <c r="R223" s="6"/>
      <c r="S223" s="6"/>
      <c r="T223" s="6"/>
      <c r="U223" s="6"/>
      <c r="V223" s="6"/>
      <c r="W223" s="6"/>
      <c r="X223" s="6"/>
    </row>
    <row r="224" spans="1:24" ht="15.75" customHeight="1">
      <c r="A224" s="6"/>
      <c r="B224" s="6"/>
      <c r="C224" s="6"/>
      <c r="D224" s="6"/>
      <c r="E224" s="6"/>
      <c r="F224" s="6"/>
      <c r="G224" s="6"/>
      <c r="H224" s="6"/>
      <c r="I224" s="6"/>
      <c r="J224" s="6"/>
      <c r="K224" s="6"/>
      <c r="L224" s="6"/>
      <c r="M224" s="6"/>
      <c r="N224" s="6"/>
      <c r="O224" s="6"/>
      <c r="P224" s="6"/>
      <c r="Q224" s="6"/>
      <c r="R224" s="6"/>
      <c r="S224" s="6"/>
      <c r="T224" s="6"/>
      <c r="U224" s="6"/>
      <c r="V224" s="6"/>
      <c r="W224" s="6"/>
      <c r="X224" s="6"/>
    </row>
    <row r="225" spans="1:24" ht="15.75" customHeight="1">
      <c r="A225" s="6"/>
      <c r="B225" s="6"/>
      <c r="C225" s="6"/>
      <c r="D225" s="6"/>
      <c r="E225" s="6"/>
      <c r="F225" s="6"/>
      <c r="G225" s="6"/>
      <c r="H225" s="6"/>
      <c r="I225" s="6"/>
      <c r="J225" s="6"/>
      <c r="K225" s="6"/>
      <c r="L225" s="6"/>
      <c r="M225" s="6"/>
      <c r="N225" s="6"/>
      <c r="O225" s="6"/>
      <c r="P225" s="6"/>
      <c r="Q225" s="6"/>
      <c r="R225" s="6"/>
      <c r="S225" s="6"/>
      <c r="T225" s="6"/>
      <c r="U225" s="6"/>
      <c r="V225" s="6"/>
      <c r="W225" s="6"/>
      <c r="X225" s="6"/>
    </row>
    <row r="226" spans="1:24" ht="15.75" customHeight="1">
      <c r="A226" s="6"/>
      <c r="B226" s="6"/>
      <c r="C226" s="6"/>
      <c r="D226" s="6"/>
      <c r="E226" s="6"/>
      <c r="F226" s="6"/>
      <c r="G226" s="6"/>
      <c r="H226" s="6"/>
      <c r="I226" s="6"/>
      <c r="J226" s="6"/>
      <c r="K226" s="6"/>
      <c r="L226" s="6"/>
      <c r="M226" s="6"/>
      <c r="N226" s="6"/>
      <c r="O226" s="6"/>
      <c r="P226" s="6"/>
      <c r="Q226" s="6"/>
      <c r="R226" s="6"/>
      <c r="S226" s="6"/>
      <c r="T226" s="6"/>
      <c r="U226" s="6"/>
      <c r="V226" s="6"/>
      <c r="W226" s="6"/>
      <c r="X226" s="6"/>
    </row>
    <row r="227" spans="1:24" ht="15.75" customHeight="1">
      <c r="A227" s="6"/>
      <c r="B227" s="6"/>
      <c r="C227" s="6"/>
      <c r="D227" s="6"/>
      <c r="E227" s="6"/>
      <c r="F227" s="6"/>
      <c r="G227" s="6"/>
      <c r="H227" s="6"/>
      <c r="I227" s="6"/>
      <c r="J227" s="6"/>
      <c r="K227" s="6"/>
      <c r="L227" s="6"/>
      <c r="M227" s="6"/>
      <c r="N227" s="6"/>
      <c r="O227" s="6"/>
      <c r="P227" s="6"/>
      <c r="Q227" s="6"/>
      <c r="R227" s="6"/>
      <c r="S227" s="6"/>
      <c r="T227" s="6"/>
      <c r="U227" s="6"/>
      <c r="V227" s="6"/>
      <c r="W227" s="6"/>
      <c r="X227" s="6"/>
    </row>
    <row r="228" spans="1:24" ht="15.7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row>
    <row r="229" spans="1:24" ht="15.7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row>
    <row r="230" spans="1:24" ht="15.7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row>
    <row r="231" spans="1:24" ht="15.7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row>
    <row r="232" spans="1:24" ht="15.7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row>
    <row r="233" spans="1:24" ht="15.7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row>
    <row r="234" spans="1:24" ht="15.7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row>
    <row r="235" spans="1:24" ht="15.7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row>
    <row r="236" spans="1:24" ht="15.7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row>
    <row r="237" spans="1:24" ht="15.7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row>
    <row r="238" spans="1:24" ht="15.7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row>
    <row r="239" spans="1:24" ht="15.7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row>
    <row r="240" spans="1:24" ht="15.7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row>
    <row r="241" spans="1:24" ht="15.7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row>
    <row r="242" spans="1:24" ht="15.7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row>
    <row r="243" spans="1:24" ht="15.7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row>
    <row r="244" spans="1:24" ht="15.7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row>
    <row r="245" spans="1:24" ht="15.7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row>
    <row r="246" spans="1:24" ht="15.7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row>
    <row r="247" spans="1:24" ht="15.7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row>
    <row r="248" spans="1:24" ht="15.7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row>
    <row r="249" spans="1:24" ht="15.7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row>
    <row r="250" spans="1:24" ht="15.7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row>
    <row r="251" spans="1:24" ht="15.7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row>
    <row r="252" spans="1:24" ht="15.7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row>
    <row r="253" spans="1:24" ht="15.7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row>
    <row r="254" spans="1:24" ht="15.7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row>
    <row r="255" spans="1:24" ht="15.7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row>
    <row r="256" spans="1:24" ht="15.7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row>
    <row r="257" spans="1:24" ht="15.7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row>
    <row r="258" spans="1:24" ht="15.7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row>
    <row r="259" spans="1:24" ht="15.7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row>
    <row r="260" spans="1:24" ht="15.7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row>
    <row r="261" spans="1:24" ht="15.7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row>
    <row r="262" spans="1:24" ht="15.7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row>
    <row r="263" spans="1:24" ht="15.7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row>
    <row r="264" spans="1:24" ht="15.7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row>
    <row r="265" spans="1:24" ht="15.7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row>
    <row r="266" spans="1:24" ht="15.7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row>
    <row r="267" spans="1:24" ht="15.7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row>
    <row r="268" spans="1:24" ht="15.7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row>
    <row r="269" spans="1:24" ht="15.7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row>
    <row r="270" spans="1:24" ht="15.7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row>
    <row r="271" spans="1:24" ht="15.7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row>
    <row r="272" spans="1:24" ht="15.7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row>
    <row r="273" spans="1:24" ht="15.7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row>
    <row r="274" spans="1:24" ht="15.7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row>
    <row r="275" spans="1:24" ht="15.7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row>
    <row r="276" spans="1:24" ht="15.7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row>
    <row r="277" spans="1:24" ht="15.7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row>
    <row r="278" spans="1:24" ht="15.7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row>
    <row r="279" spans="1:24" ht="15.7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row>
    <row r="280" spans="1:24" ht="15.7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row>
    <row r="281" spans="1:24" ht="15.7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row>
    <row r="282" spans="1:24" ht="15.7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row>
    <row r="283" spans="1:24" ht="15.7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row>
    <row r="284" spans="1:24" ht="15.7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row>
    <row r="285" spans="1:24" ht="15.7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row>
    <row r="286" spans="1:24" ht="15.7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row>
    <row r="287" spans="1:24" ht="15.7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row>
    <row r="288" spans="1:24" ht="15.7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row>
    <row r="289" spans="1:24" ht="15.7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row>
    <row r="290" spans="1:24" ht="15.7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row>
    <row r="291" spans="1:24" ht="15.7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row>
    <row r="292" spans="1:24" ht="15.7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row>
    <row r="293" spans="1:24" ht="15.7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row>
    <row r="294" spans="1:24" ht="15.7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row>
    <row r="295" spans="1:24" ht="15.7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row>
    <row r="296" spans="1:24" ht="15.7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row>
    <row r="297" spans="1:24" ht="15.7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row>
    <row r="298" spans="1:24" ht="15.7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row>
    <row r="299" spans="1:24" ht="15.7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row>
    <row r="300" spans="1:24" ht="15.7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row>
    <row r="301" spans="1:24" ht="15.7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row>
    <row r="302" spans="1:24" ht="15.7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row>
    <row r="303" spans="1:24" ht="15.7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row>
    <row r="304" spans="1:24" ht="15.7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row>
    <row r="305" spans="1:24" ht="15.7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row>
    <row r="306" spans="1:24" ht="15.7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row>
    <row r="307" spans="1:24" ht="15.7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row>
    <row r="308" spans="1:24" ht="15.7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row>
    <row r="309" spans="1:24" ht="15.7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row>
    <row r="310" spans="1:24" ht="15.7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row>
    <row r="311" spans="1:24" ht="15.7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row>
    <row r="312" spans="1:24" ht="15.7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row>
    <row r="313" spans="1:24" ht="15.7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row>
    <row r="314" spans="1:24" ht="15.7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row>
    <row r="315" spans="1:24" ht="15.7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row>
    <row r="316" spans="1:24" ht="15.7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row>
    <row r="317" spans="1:24" ht="15.7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row>
    <row r="318" spans="1:24" ht="15.7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row>
    <row r="319" spans="1:24" ht="15.7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row>
    <row r="320" spans="1:24" ht="15.7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row>
    <row r="321" spans="1:24" ht="15.7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row>
    <row r="322" spans="1:24" ht="15.7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row>
    <row r="323" spans="1:24" ht="15.7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row>
    <row r="324" spans="1:24" ht="15.7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row>
    <row r="325" spans="1:24" ht="15.7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row>
    <row r="326" spans="1:24" ht="15.7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row>
    <row r="327" spans="1:24" ht="15.7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row>
    <row r="328" spans="1:24" ht="15.7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row>
    <row r="329" spans="1:24" ht="15.7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row>
    <row r="330" spans="1:24" ht="15.7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row>
    <row r="331" spans="1:24" ht="15.7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row>
    <row r="332" spans="1:24" ht="15.7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row>
    <row r="333" spans="1:24" ht="15.7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row>
    <row r="334" spans="1:24" ht="15.7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row>
    <row r="335" spans="1:24" ht="15.7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row>
    <row r="336" spans="1:24" ht="15.7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row>
    <row r="337" spans="1:24" ht="15.7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row>
    <row r="338" spans="1:24" ht="15.7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row>
    <row r="339" spans="1:24" ht="15.7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row>
    <row r="340" spans="1:24" ht="15.7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row>
    <row r="341" spans="1:24" ht="15.7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row>
    <row r="342" spans="1:24" ht="15.7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row>
    <row r="343" spans="1:24" ht="15.7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row>
    <row r="344" spans="1:24" ht="15.7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row>
    <row r="345" spans="1:24" ht="15.7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row>
    <row r="346" spans="1:24" ht="15.7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row>
    <row r="347" spans="1:24" ht="15.7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row>
    <row r="348" spans="1:24" ht="15.7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row>
    <row r="349" spans="1:24" ht="15.7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row>
    <row r="350" spans="1:24" ht="15.7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row>
    <row r="351" spans="1:24" ht="15.7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row>
    <row r="352" spans="1:24" ht="15.7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row>
    <row r="353" spans="1:24" ht="15.7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row>
    <row r="354" spans="1:24" ht="15.7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row>
    <row r="355" spans="1:24" ht="15.7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row>
    <row r="356" spans="1:24" ht="15.7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row>
    <row r="357" spans="1:24" ht="15.7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row>
    <row r="358" spans="1:24" ht="15.7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row>
    <row r="359" spans="1:24" ht="15.7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row>
    <row r="360" spans="1:24" ht="15.7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row>
    <row r="361" spans="1:24" ht="15.7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row>
    <row r="362" spans="1:24" ht="15.7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row>
    <row r="363" spans="1:24" ht="15.7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row>
    <row r="364" spans="1:24" ht="15.7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row>
    <row r="365" spans="1:24" ht="15.7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row>
    <row r="366" spans="1:24" ht="15.7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row>
    <row r="367" spans="1:24" ht="15.7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row>
    <row r="368" spans="1:24" ht="15.7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row>
    <row r="369" spans="1:24" ht="15.7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row>
    <row r="370" spans="1:24" ht="15.7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row>
    <row r="371" spans="1:24" ht="15.7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row>
    <row r="372" spans="1:24" ht="15.7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row>
    <row r="373" spans="1:24" ht="15.7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row>
    <row r="374" spans="1:24" ht="15.7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row>
    <row r="375" spans="1:24" ht="15.7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row>
    <row r="376" spans="1:24" ht="15.7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row>
    <row r="377" spans="1:24" ht="15.7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row>
    <row r="378" spans="1:24" ht="15.7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row>
    <row r="379" spans="1:24" ht="15.7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row>
    <row r="380" spans="1:24" ht="15.7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row>
    <row r="381" spans="1:24" ht="15.7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row>
    <row r="382" spans="1:24" ht="15.7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row>
    <row r="383" spans="1:24" ht="15.7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row>
    <row r="384" spans="1:24" ht="15.7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row>
    <row r="385" spans="1:24" ht="15.7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row>
    <row r="386" spans="1:24" ht="15.7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row>
    <row r="387" spans="1:24" ht="15.7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row>
    <row r="388" spans="1:24" ht="15.7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row>
    <row r="389" spans="1:24" ht="15.7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row>
    <row r="390" spans="1:24" ht="15.7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row>
    <row r="391" spans="1:24" ht="15.7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row>
    <row r="392" spans="1:24" ht="15.7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row>
    <row r="393" spans="1:24" ht="15.7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row>
    <row r="394" spans="1:24" ht="15.7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row>
    <row r="395" spans="1:24" ht="15.75" customHeight="1"/>
    <row r="396" spans="1:24" ht="15.75" customHeight="1"/>
    <row r="397" spans="1:24" ht="15.75" customHeight="1"/>
    <row r="398" spans="1:24" ht="15.75" customHeight="1"/>
    <row r="399" spans="1:24" ht="15.75" customHeight="1"/>
    <row r="400" spans="1:24"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35">
    <mergeCell ref="B139:B143"/>
    <mergeCell ref="C139:C143"/>
    <mergeCell ref="A130:A131"/>
    <mergeCell ref="B130:B131"/>
    <mergeCell ref="C130:C131"/>
    <mergeCell ref="A132:A138"/>
    <mergeCell ref="B132:B138"/>
    <mergeCell ref="C132:C138"/>
    <mergeCell ref="A139:A143"/>
    <mergeCell ref="B124:B129"/>
    <mergeCell ref="C124:C129"/>
    <mergeCell ref="A119:A121"/>
    <mergeCell ref="B119:B121"/>
    <mergeCell ref="C119:C121"/>
    <mergeCell ref="A122:A123"/>
    <mergeCell ref="B122:B123"/>
    <mergeCell ref="C122:C123"/>
    <mergeCell ref="A124:A129"/>
    <mergeCell ref="B115:B118"/>
    <mergeCell ref="C115:C118"/>
    <mergeCell ref="A106:A108"/>
    <mergeCell ref="B106:B108"/>
    <mergeCell ref="C106:C108"/>
    <mergeCell ref="A111:A113"/>
    <mergeCell ref="B111:B113"/>
    <mergeCell ref="C111:C113"/>
    <mergeCell ref="A115:A118"/>
    <mergeCell ref="B102:B103"/>
    <mergeCell ref="C102:C103"/>
    <mergeCell ref="A96:A98"/>
    <mergeCell ref="B96:B98"/>
    <mergeCell ref="C96:C98"/>
    <mergeCell ref="A99:A100"/>
    <mergeCell ref="B99:B100"/>
    <mergeCell ref="C99:C100"/>
    <mergeCell ref="A102:A103"/>
    <mergeCell ref="B94:B95"/>
    <mergeCell ref="C94:C95"/>
    <mergeCell ref="A86:A90"/>
    <mergeCell ref="B86:B90"/>
    <mergeCell ref="C86:C90"/>
    <mergeCell ref="A91:A93"/>
    <mergeCell ref="B91:B93"/>
    <mergeCell ref="C91:C93"/>
    <mergeCell ref="A94:A95"/>
    <mergeCell ref="B84:B85"/>
    <mergeCell ref="C84:C85"/>
    <mergeCell ref="A73:A76"/>
    <mergeCell ref="B73:B76"/>
    <mergeCell ref="C73:C76"/>
    <mergeCell ref="A77:A83"/>
    <mergeCell ref="B77:B83"/>
    <mergeCell ref="C77:C83"/>
    <mergeCell ref="A84:A85"/>
    <mergeCell ref="B70:B72"/>
    <mergeCell ref="C70:C72"/>
    <mergeCell ref="A62:A65"/>
    <mergeCell ref="B62:B65"/>
    <mergeCell ref="C62:C65"/>
    <mergeCell ref="A66:A69"/>
    <mergeCell ref="B66:B69"/>
    <mergeCell ref="C66:C69"/>
    <mergeCell ref="A70:A72"/>
    <mergeCell ref="B190:B194"/>
    <mergeCell ref="C190:C194"/>
    <mergeCell ref="A180:A181"/>
    <mergeCell ref="B180:B181"/>
    <mergeCell ref="C180:C181"/>
    <mergeCell ref="A182:A189"/>
    <mergeCell ref="B182:B189"/>
    <mergeCell ref="C182:C189"/>
    <mergeCell ref="A190:A194"/>
    <mergeCell ref="B39:B41"/>
    <mergeCell ref="C39:C41"/>
    <mergeCell ref="A24:A27"/>
    <mergeCell ref="B24:B27"/>
    <mergeCell ref="C24:C27"/>
    <mergeCell ref="A28:A38"/>
    <mergeCell ref="B28:B38"/>
    <mergeCell ref="C28:C38"/>
    <mergeCell ref="A39:A41"/>
    <mergeCell ref="B16:B23"/>
    <mergeCell ref="C16:C23"/>
    <mergeCell ref="A10:A11"/>
    <mergeCell ref="B10:B11"/>
    <mergeCell ref="C10:C11"/>
    <mergeCell ref="A12:A15"/>
    <mergeCell ref="B12:B15"/>
    <mergeCell ref="C12:C15"/>
    <mergeCell ref="A16:A23"/>
    <mergeCell ref="B8:B9"/>
    <mergeCell ref="C8:C9"/>
    <mergeCell ref="A2:A5"/>
    <mergeCell ref="B2:B5"/>
    <mergeCell ref="C2:C5"/>
    <mergeCell ref="A6:A7"/>
    <mergeCell ref="B6:B7"/>
    <mergeCell ref="C6:C7"/>
    <mergeCell ref="A8:A9"/>
    <mergeCell ref="B173:B179"/>
    <mergeCell ref="C173:C179"/>
    <mergeCell ref="A161:A170"/>
    <mergeCell ref="B161:B170"/>
    <mergeCell ref="C161:C170"/>
    <mergeCell ref="A171:A172"/>
    <mergeCell ref="B171:B172"/>
    <mergeCell ref="C171:C172"/>
    <mergeCell ref="A173:A179"/>
    <mergeCell ref="B157:B159"/>
    <mergeCell ref="C157:C159"/>
    <mergeCell ref="A150:A154"/>
    <mergeCell ref="B150:B154"/>
    <mergeCell ref="C150:C154"/>
    <mergeCell ref="A155:A156"/>
    <mergeCell ref="B155:B156"/>
    <mergeCell ref="C155:C156"/>
    <mergeCell ref="A157:A159"/>
    <mergeCell ref="B148:B149"/>
    <mergeCell ref="C148:C149"/>
    <mergeCell ref="A144:A145"/>
    <mergeCell ref="B144:B145"/>
    <mergeCell ref="C144:C145"/>
    <mergeCell ref="A146:A147"/>
    <mergeCell ref="B146:B147"/>
    <mergeCell ref="C146:C147"/>
    <mergeCell ref="A148:A149"/>
    <mergeCell ref="B59:B61"/>
    <mergeCell ref="C59:C61"/>
    <mergeCell ref="A42:A43"/>
    <mergeCell ref="B42:B43"/>
    <mergeCell ref="C42:C43"/>
    <mergeCell ref="A44:A58"/>
    <mergeCell ref="B44:B58"/>
    <mergeCell ref="C44:C58"/>
    <mergeCell ref="A59:A61"/>
  </mergeCells>
  <dataValidations count="2">
    <dataValidation type="list" allowBlank="1" showErrorMessage="1" sqref="F2:F194" xr:uid="{00000000-0002-0000-0100-000000000000}">
      <formula1>"0,20,0,40,0,60,0,80,1"</formula1>
    </dataValidation>
    <dataValidation type="list" allowBlank="1" showErrorMessage="1" sqref="E2:E194" xr:uid="{00000000-0002-0000-0100-000001000000}">
      <formula1>"1,0,50,0"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FF00"/>
    <outlinePr summaryBelow="0" summaryRight="0"/>
    <pageSetUpPr fitToPage="1"/>
  </sheetPr>
  <dimension ref="A1:J236"/>
  <sheetViews>
    <sheetView showGridLines="0" tabSelected="1" zoomScaleNormal="100" zoomScalePageLayoutView="87" workbookViewId="0">
      <pane ySplit="10" topLeftCell="A38" activePane="bottomLeft" state="frozen"/>
      <selection pane="bottomLeft" activeCell="C40" sqref="C40"/>
    </sheetView>
  </sheetViews>
  <sheetFormatPr baseColWidth="10" defaultColWidth="12.5703125" defaultRowHeight="12.75"/>
  <cols>
    <col min="1" max="1" width="8.7109375" style="10" customWidth="1"/>
    <col min="2" max="2" width="52.42578125" customWidth="1"/>
    <col min="3" max="3" width="37.42578125" customWidth="1"/>
    <col min="4" max="6" width="12.5703125" style="10" customWidth="1"/>
    <col min="7" max="9" width="12.5703125" style="10"/>
    <col min="11" max="11" width="23.42578125" customWidth="1"/>
  </cols>
  <sheetData>
    <row r="1" spans="1:9" s="47" customFormat="1" ht="18" customHeight="1">
      <c r="A1" s="143" t="s">
        <v>387</v>
      </c>
      <c r="B1" s="143"/>
      <c r="C1" s="143"/>
      <c r="D1" s="143"/>
      <c r="E1" s="143"/>
      <c r="F1" s="143"/>
      <c r="G1" s="143"/>
      <c r="H1" s="143"/>
      <c r="I1" s="143"/>
    </row>
    <row r="2" spans="1:9" s="47" customFormat="1" ht="22.5" customHeight="1">
      <c r="A2" s="144" t="s">
        <v>373</v>
      </c>
      <c r="B2" s="144"/>
      <c r="C2" s="145" t="s">
        <v>395</v>
      </c>
      <c r="D2" s="146"/>
      <c r="E2" s="146"/>
      <c r="F2" s="146"/>
      <c r="G2" s="146"/>
      <c r="H2" s="146"/>
      <c r="I2" s="147"/>
    </row>
    <row r="3" spans="1:9" s="47" customFormat="1" ht="22.5" customHeight="1">
      <c r="A3" s="144" t="s">
        <v>374</v>
      </c>
      <c r="B3" s="144"/>
      <c r="C3" s="148" t="s">
        <v>396</v>
      </c>
      <c r="D3" s="149"/>
      <c r="E3" s="149"/>
      <c r="F3" s="149"/>
      <c r="G3" s="149"/>
      <c r="H3" s="149"/>
      <c r="I3" s="149"/>
    </row>
    <row r="4" spans="1:9" s="47" customFormat="1" ht="22.5" customHeight="1">
      <c r="A4" s="144" t="s">
        <v>375</v>
      </c>
      <c r="B4" s="144"/>
      <c r="C4" s="150" t="s">
        <v>397</v>
      </c>
      <c r="D4" s="150"/>
      <c r="E4" s="150"/>
      <c r="F4" s="150"/>
      <c r="G4" s="150"/>
      <c r="H4" s="150"/>
      <c r="I4" s="150"/>
    </row>
    <row r="5" spans="1:9" s="47" customFormat="1" ht="22.5" customHeight="1">
      <c r="A5" s="144" t="s">
        <v>376</v>
      </c>
      <c r="B5" s="144"/>
      <c r="C5" s="149" t="s">
        <v>393</v>
      </c>
      <c r="D5" s="149"/>
      <c r="E5" s="149"/>
      <c r="F5" s="149"/>
      <c r="G5" s="149"/>
      <c r="H5" s="149"/>
      <c r="I5" s="149"/>
    </row>
    <row r="6" spans="1:9" s="47" customFormat="1" ht="22.5" customHeight="1">
      <c r="A6" s="144" t="s">
        <v>380</v>
      </c>
      <c r="B6" s="144"/>
      <c r="C6" s="149" t="s">
        <v>394</v>
      </c>
      <c r="D6" s="149"/>
      <c r="E6" s="149"/>
      <c r="F6" s="149"/>
      <c r="G6" s="149"/>
      <c r="H6" s="149"/>
      <c r="I6" s="149"/>
    </row>
    <row r="7" spans="1:9" s="47" customFormat="1" ht="0.75" customHeight="1">
      <c r="A7" s="151"/>
      <c r="B7" s="151"/>
      <c r="C7" s="151"/>
      <c r="D7" s="151"/>
    </row>
    <row r="8" spans="1:9" s="49" customFormat="1" ht="24" customHeight="1">
      <c r="A8" s="155" t="s">
        <v>360</v>
      </c>
      <c r="B8" s="155"/>
      <c r="C8" s="155"/>
      <c r="D8" s="155"/>
      <c r="E8" s="155"/>
      <c r="F8" s="155"/>
      <c r="G8" s="155"/>
      <c r="H8" s="155"/>
      <c r="I8" s="155"/>
    </row>
    <row r="9" spans="1:9" ht="3.75" customHeight="1" thickBot="1">
      <c r="A9" s="11"/>
      <c r="B9" s="11"/>
      <c r="C9" s="11"/>
      <c r="D9" s="11"/>
      <c r="E9" s="11"/>
      <c r="F9" s="11"/>
      <c r="G9" s="11"/>
      <c r="H9" s="11"/>
      <c r="I9" s="11"/>
    </row>
    <row r="10" spans="1:9" ht="49.5" customHeight="1" thickBot="1">
      <c r="A10" s="129" t="s">
        <v>7</v>
      </c>
      <c r="B10" s="69" t="s">
        <v>340</v>
      </c>
      <c r="C10" s="23" t="s">
        <v>342</v>
      </c>
      <c r="D10" s="30" t="s">
        <v>359</v>
      </c>
      <c r="E10" s="30" t="s">
        <v>5</v>
      </c>
      <c r="F10" s="29" t="s">
        <v>379</v>
      </c>
      <c r="G10" s="83" t="s">
        <v>344</v>
      </c>
      <c r="H10" s="84" t="s">
        <v>345</v>
      </c>
      <c r="I10" s="85" t="s">
        <v>346</v>
      </c>
    </row>
    <row r="11" spans="1:9" ht="13.5" thickBot="1">
      <c r="A11" s="166">
        <v>1</v>
      </c>
      <c r="B11" s="168" t="s">
        <v>10</v>
      </c>
      <c r="C11" s="24" t="s">
        <v>253</v>
      </c>
      <c r="D11" s="70">
        <v>1</v>
      </c>
      <c r="E11" s="70">
        <v>1</v>
      </c>
      <c r="F11" s="126">
        <v>1</v>
      </c>
      <c r="G11" s="123" t="s">
        <v>381</v>
      </c>
      <c r="H11" s="27"/>
      <c r="I11" s="28"/>
    </row>
    <row r="12" spans="1:9" ht="36.75" thickBot="1">
      <c r="A12" s="167"/>
      <c r="B12" s="169"/>
      <c r="C12" s="25" t="s">
        <v>255</v>
      </c>
      <c r="D12" s="70">
        <v>1</v>
      </c>
      <c r="E12" s="70">
        <v>1</v>
      </c>
      <c r="F12" s="126">
        <v>1</v>
      </c>
      <c r="G12" s="124" t="s">
        <v>381</v>
      </c>
      <c r="H12" s="128"/>
      <c r="I12" s="12"/>
    </row>
    <row r="13" spans="1:9" ht="36.75" thickBot="1">
      <c r="A13" s="167"/>
      <c r="B13" s="169"/>
      <c r="C13" s="26" t="s">
        <v>254</v>
      </c>
      <c r="D13" s="70">
        <v>1</v>
      </c>
      <c r="E13" s="70">
        <v>1</v>
      </c>
      <c r="F13" s="126">
        <v>1</v>
      </c>
      <c r="G13" s="124" t="s">
        <v>381</v>
      </c>
      <c r="H13" s="128"/>
      <c r="I13" s="12"/>
    </row>
    <row r="14" spans="1:9" ht="24.75" thickBot="1">
      <c r="A14" s="130">
        <v>2</v>
      </c>
      <c r="B14" s="50" t="s">
        <v>252</v>
      </c>
      <c r="C14" s="72" t="s">
        <v>256</v>
      </c>
      <c r="D14" s="70">
        <v>1</v>
      </c>
      <c r="E14" s="70">
        <v>1</v>
      </c>
      <c r="F14" s="126">
        <v>1</v>
      </c>
      <c r="G14" s="128"/>
      <c r="H14" s="128"/>
      <c r="I14" s="12"/>
    </row>
    <row r="15" spans="1:9" ht="36.75" thickBot="1">
      <c r="A15" s="130">
        <v>3</v>
      </c>
      <c r="B15" s="50" t="s">
        <v>257</v>
      </c>
      <c r="C15" s="72" t="s">
        <v>19</v>
      </c>
      <c r="D15" s="70">
        <v>1</v>
      </c>
      <c r="E15" s="70">
        <v>1</v>
      </c>
      <c r="F15" s="126">
        <v>1</v>
      </c>
      <c r="G15" s="128"/>
      <c r="H15" s="128"/>
      <c r="I15" s="73" t="s">
        <v>381</v>
      </c>
    </row>
    <row r="16" spans="1:9" ht="24.75" thickBot="1">
      <c r="A16" s="92">
        <v>4</v>
      </c>
      <c r="B16" s="52" t="s">
        <v>258</v>
      </c>
      <c r="C16" s="74" t="s">
        <v>259</v>
      </c>
      <c r="D16" s="70">
        <v>1</v>
      </c>
      <c r="E16" s="70">
        <v>1</v>
      </c>
      <c r="F16" s="126">
        <v>1</v>
      </c>
      <c r="G16" s="128"/>
      <c r="H16" s="128"/>
      <c r="I16" s="12"/>
    </row>
    <row r="17" spans="1:9" ht="24.75" thickBot="1">
      <c r="A17" s="130">
        <v>5</v>
      </c>
      <c r="B17" s="50" t="s">
        <v>347</v>
      </c>
      <c r="C17" s="72" t="s">
        <v>260</v>
      </c>
      <c r="D17" s="70">
        <v>1</v>
      </c>
      <c r="E17" s="70">
        <v>1</v>
      </c>
      <c r="F17" s="126">
        <v>1</v>
      </c>
      <c r="G17" s="124" t="s">
        <v>381</v>
      </c>
      <c r="H17" s="128"/>
      <c r="I17" s="12"/>
    </row>
    <row r="18" spans="1:9" ht="36.75" thickBot="1">
      <c r="A18" s="130">
        <v>22</v>
      </c>
      <c r="B18" s="50" t="s">
        <v>348</v>
      </c>
      <c r="C18" s="72" t="s">
        <v>260</v>
      </c>
      <c r="D18" s="70">
        <v>1</v>
      </c>
      <c r="E18" s="70">
        <v>1</v>
      </c>
      <c r="F18" s="126">
        <v>1</v>
      </c>
      <c r="G18" s="124" t="s">
        <v>381</v>
      </c>
      <c r="H18" s="128"/>
      <c r="I18" s="12"/>
    </row>
    <row r="19" spans="1:9" ht="72.75" thickBot="1">
      <c r="A19" s="92">
        <v>6</v>
      </c>
      <c r="B19" s="52" t="s">
        <v>261</v>
      </c>
      <c r="C19" s="74" t="s">
        <v>262</v>
      </c>
      <c r="D19" s="70">
        <v>1</v>
      </c>
      <c r="E19" s="70">
        <v>1</v>
      </c>
      <c r="F19" s="126">
        <v>1</v>
      </c>
      <c r="G19" s="128"/>
      <c r="H19" s="128"/>
      <c r="I19" s="73" t="s">
        <v>381</v>
      </c>
    </row>
    <row r="20" spans="1:9" ht="36.75" thickBot="1">
      <c r="A20" s="130">
        <v>7</v>
      </c>
      <c r="B20" s="50" t="s">
        <v>264</v>
      </c>
      <c r="C20" s="72" t="s">
        <v>263</v>
      </c>
      <c r="D20" s="70">
        <v>1</v>
      </c>
      <c r="E20" s="70">
        <v>1</v>
      </c>
      <c r="F20" s="126">
        <v>1</v>
      </c>
      <c r="G20" s="124" t="s">
        <v>381</v>
      </c>
      <c r="H20" s="128"/>
      <c r="I20" s="12"/>
    </row>
    <row r="21" spans="1:9" ht="96.75" thickBot="1">
      <c r="A21" s="92">
        <v>8</v>
      </c>
      <c r="B21" s="52" t="s">
        <v>265</v>
      </c>
      <c r="C21" s="74" t="s">
        <v>266</v>
      </c>
      <c r="D21" s="70">
        <v>1</v>
      </c>
      <c r="E21" s="70">
        <v>1</v>
      </c>
      <c r="F21" s="126">
        <v>1</v>
      </c>
      <c r="G21" s="124" t="s">
        <v>381</v>
      </c>
      <c r="H21" s="128"/>
      <c r="I21" s="12"/>
    </row>
    <row r="22" spans="1:9" ht="36.75" thickBot="1">
      <c r="A22" s="131">
        <v>9</v>
      </c>
      <c r="B22" s="75" t="s">
        <v>267</v>
      </c>
      <c r="C22" s="25" t="s">
        <v>268</v>
      </c>
      <c r="D22" s="70">
        <v>1</v>
      </c>
      <c r="E22" s="70">
        <v>1</v>
      </c>
      <c r="F22" s="126">
        <v>1</v>
      </c>
      <c r="G22" s="124" t="s">
        <v>381</v>
      </c>
      <c r="H22" s="128"/>
      <c r="I22" s="12"/>
    </row>
    <row r="23" spans="1:9" ht="13.5" thickBot="1">
      <c r="A23" s="92">
        <v>10</v>
      </c>
      <c r="B23" s="52" t="s">
        <v>59</v>
      </c>
      <c r="C23" s="74" t="s">
        <v>269</v>
      </c>
      <c r="D23" s="70">
        <v>1</v>
      </c>
      <c r="E23" s="70">
        <v>1</v>
      </c>
      <c r="F23" s="126">
        <v>1</v>
      </c>
      <c r="G23" s="124" t="s">
        <v>381</v>
      </c>
      <c r="H23" s="128"/>
      <c r="I23" s="12"/>
    </row>
    <row r="24" spans="1:9" ht="120.75" thickBot="1">
      <c r="A24" s="130">
        <v>11</v>
      </c>
      <c r="B24" s="50" t="s">
        <v>270</v>
      </c>
      <c r="C24" s="72" t="s">
        <v>63</v>
      </c>
      <c r="D24" s="70">
        <v>1</v>
      </c>
      <c r="E24" s="70">
        <v>1</v>
      </c>
      <c r="F24" s="126">
        <v>1</v>
      </c>
      <c r="G24" s="124" t="s">
        <v>381</v>
      </c>
      <c r="H24" s="128"/>
      <c r="I24" s="12"/>
    </row>
    <row r="25" spans="1:9" ht="36.75" customHeight="1" thickBot="1">
      <c r="A25" s="92">
        <v>12</v>
      </c>
      <c r="B25" s="52" t="s">
        <v>271</v>
      </c>
      <c r="C25" s="74" t="s">
        <v>272</v>
      </c>
      <c r="D25" s="70">
        <v>1</v>
      </c>
      <c r="E25" s="70">
        <v>1</v>
      </c>
      <c r="F25" s="126">
        <v>1</v>
      </c>
      <c r="G25" s="124" t="s">
        <v>381</v>
      </c>
      <c r="H25" s="128"/>
      <c r="I25" s="12"/>
    </row>
    <row r="26" spans="1:9" ht="36.75" thickBot="1">
      <c r="A26" s="130">
        <v>13</v>
      </c>
      <c r="B26" s="50" t="s">
        <v>274</v>
      </c>
      <c r="C26" s="72" t="s">
        <v>273</v>
      </c>
      <c r="D26" s="70">
        <v>1</v>
      </c>
      <c r="E26" s="70">
        <v>1</v>
      </c>
      <c r="F26" s="126">
        <v>1</v>
      </c>
      <c r="G26" s="124" t="s">
        <v>381</v>
      </c>
      <c r="H26" s="128"/>
      <c r="I26" s="12"/>
    </row>
    <row r="27" spans="1:9" ht="53.25" customHeight="1" thickBot="1">
      <c r="A27" s="92">
        <v>14</v>
      </c>
      <c r="B27" s="52" t="s">
        <v>275</v>
      </c>
      <c r="C27" s="74" t="s">
        <v>276</v>
      </c>
      <c r="D27" s="70">
        <v>1</v>
      </c>
      <c r="E27" s="70">
        <v>1</v>
      </c>
      <c r="F27" s="126">
        <v>1</v>
      </c>
      <c r="G27" s="124" t="s">
        <v>381</v>
      </c>
      <c r="H27" s="128"/>
      <c r="I27" s="12"/>
    </row>
    <row r="28" spans="1:9" ht="36.75" thickBot="1">
      <c r="A28" s="130">
        <v>15</v>
      </c>
      <c r="B28" s="50" t="s">
        <v>277</v>
      </c>
      <c r="C28" s="72" t="s">
        <v>278</v>
      </c>
      <c r="D28" s="70">
        <v>1</v>
      </c>
      <c r="E28" s="70">
        <v>1</v>
      </c>
      <c r="F28" s="126">
        <v>1</v>
      </c>
      <c r="G28" s="124" t="s">
        <v>381</v>
      </c>
      <c r="H28" s="128"/>
      <c r="I28" s="12"/>
    </row>
    <row r="29" spans="1:9" ht="36.75" thickBot="1">
      <c r="A29" s="92">
        <v>16</v>
      </c>
      <c r="B29" s="52" t="s">
        <v>279</v>
      </c>
      <c r="C29" s="74" t="s">
        <v>96</v>
      </c>
      <c r="D29" s="70">
        <v>1</v>
      </c>
      <c r="E29" s="70">
        <v>1</v>
      </c>
      <c r="F29" s="126">
        <v>1</v>
      </c>
      <c r="G29" s="124" t="s">
        <v>381</v>
      </c>
      <c r="H29" s="76" t="s">
        <v>381</v>
      </c>
      <c r="I29" s="12"/>
    </row>
    <row r="30" spans="1:9" ht="288.75" thickBot="1">
      <c r="A30" s="131">
        <v>17</v>
      </c>
      <c r="B30" s="75" t="s">
        <v>280</v>
      </c>
      <c r="C30" s="25" t="s">
        <v>281</v>
      </c>
      <c r="D30" s="70">
        <v>1</v>
      </c>
      <c r="E30" s="70">
        <v>1</v>
      </c>
      <c r="F30" s="126">
        <v>1</v>
      </c>
      <c r="G30" s="124" t="s">
        <v>381</v>
      </c>
      <c r="H30" s="128"/>
      <c r="I30" s="12"/>
    </row>
    <row r="31" spans="1:9" ht="24.75" thickBot="1">
      <c r="A31" s="92">
        <v>18</v>
      </c>
      <c r="B31" s="52" t="s">
        <v>282</v>
      </c>
      <c r="C31" s="74" t="s">
        <v>283</v>
      </c>
      <c r="D31" s="70">
        <v>1</v>
      </c>
      <c r="E31" s="70">
        <v>1</v>
      </c>
      <c r="F31" s="126">
        <v>1</v>
      </c>
      <c r="G31" s="124" t="s">
        <v>381</v>
      </c>
      <c r="H31" s="76" t="s">
        <v>381</v>
      </c>
      <c r="I31" s="12"/>
    </row>
    <row r="32" spans="1:9" ht="84.75" thickBot="1">
      <c r="A32" s="136">
        <v>19</v>
      </c>
      <c r="B32" s="137" t="s">
        <v>362</v>
      </c>
      <c r="C32" s="138" t="s">
        <v>284</v>
      </c>
      <c r="D32" s="70">
        <v>1</v>
      </c>
      <c r="E32" s="70">
        <v>1</v>
      </c>
      <c r="F32" s="126">
        <v>1</v>
      </c>
      <c r="G32" s="125" t="s">
        <v>381</v>
      </c>
      <c r="H32" s="13"/>
      <c r="I32" s="14"/>
    </row>
    <row r="33" spans="1:10" ht="60.75" thickBot="1">
      <c r="A33" s="133">
        <v>20</v>
      </c>
      <c r="B33" s="134" t="s">
        <v>285</v>
      </c>
      <c r="C33" s="135" t="s">
        <v>117</v>
      </c>
      <c r="D33" s="70">
        <v>1</v>
      </c>
      <c r="E33" s="70">
        <v>1</v>
      </c>
      <c r="F33" s="126">
        <v>1</v>
      </c>
      <c r="G33" s="123" t="s">
        <v>381</v>
      </c>
      <c r="H33" s="27"/>
      <c r="I33" s="28"/>
    </row>
    <row r="34" spans="1:10" ht="24.75" thickBot="1">
      <c r="A34" s="130">
        <v>21</v>
      </c>
      <c r="B34" s="50" t="s">
        <v>286</v>
      </c>
      <c r="C34" s="72" t="s">
        <v>287</v>
      </c>
      <c r="D34" s="70">
        <v>1</v>
      </c>
      <c r="E34" s="70">
        <v>1</v>
      </c>
      <c r="F34" s="126">
        <v>1</v>
      </c>
      <c r="G34" s="124" t="s">
        <v>381</v>
      </c>
      <c r="H34" s="128"/>
      <c r="I34" s="12"/>
    </row>
    <row r="35" spans="1:10" ht="60.75" thickBot="1">
      <c r="A35" s="92">
        <v>23</v>
      </c>
      <c r="B35" s="52" t="s">
        <v>288</v>
      </c>
      <c r="C35" s="74" t="s">
        <v>289</v>
      </c>
      <c r="D35" s="70">
        <v>1</v>
      </c>
      <c r="E35" s="70">
        <v>1</v>
      </c>
      <c r="F35" s="126">
        <v>1</v>
      </c>
      <c r="G35" s="128"/>
      <c r="H35" s="128"/>
      <c r="I35" s="12"/>
    </row>
    <row r="36" spans="1:10" ht="60.75" thickBot="1">
      <c r="A36" s="132">
        <v>24</v>
      </c>
      <c r="B36" s="52" t="s">
        <v>290</v>
      </c>
      <c r="C36" s="77" t="s">
        <v>291</v>
      </c>
      <c r="D36" s="70">
        <v>1</v>
      </c>
      <c r="E36" s="70">
        <v>1</v>
      </c>
      <c r="F36" s="126">
        <v>1</v>
      </c>
      <c r="G36" s="125" t="s">
        <v>381</v>
      </c>
      <c r="H36" s="13"/>
      <c r="I36" s="14"/>
    </row>
    <row r="37" spans="1:10" ht="26.25" customHeight="1">
      <c r="A37" s="152" t="s">
        <v>391</v>
      </c>
      <c r="B37" s="153"/>
      <c r="C37" s="154"/>
      <c r="D37" s="32">
        <f>SUM(D14:D36)+AVERAGE(D11:D13)</f>
        <v>24</v>
      </c>
      <c r="E37" s="32">
        <f>SUM(E14:E36)+AVERAGE(E11:E13)</f>
        <v>24</v>
      </c>
      <c r="F37" s="32">
        <f>SUM(F14:F36)+AVERAGE(F11:F13)</f>
        <v>24</v>
      </c>
      <c r="G37" s="158">
        <f>COUNTIF(G14:I36,"SI")+COUNTIF(G11:G13,"SI")/3</f>
        <v>23</v>
      </c>
      <c r="H37" s="159"/>
      <c r="I37" s="160"/>
    </row>
    <row r="38" spans="1:10" ht="36" customHeight="1" thickBot="1">
      <c r="A38" s="161" t="s">
        <v>392</v>
      </c>
      <c r="B38" s="162"/>
      <c r="C38" s="163"/>
      <c r="D38" s="58">
        <f>D37/24</f>
        <v>1</v>
      </c>
      <c r="E38" s="58">
        <f>E37/24</f>
        <v>1</v>
      </c>
      <c r="F38" s="58">
        <f>F37/24</f>
        <v>1</v>
      </c>
      <c r="G38" s="164">
        <f>IF((23-(COUNTIF(G14:I36,"SIN EVALUACIÓN")+COUNTIF(G11:G13,"SIN EVALUACIÓN")/3))&lt;&gt;0,G37/(23-(COUNTIF(G14:I36,"SIN EVALUACIÓN")+COUNTIF(G11:G13,"SIN EVALUACIÓN")/3)),"SIN EVALUACIÓN")</f>
        <v>1</v>
      </c>
      <c r="H38" s="164"/>
      <c r="I38" s="165"/>
      <c r="J38" s="78"/>
    </row>
    <row r="39" spans="1:10" ht="11.25" customHeight="1" thickBot="1">
      <c r="A39" s="79"/>
      <c r="B39" s="79"/>
      <c r="C39" s="79"/>
      <c r="D39" s="79"/>
      <c r="E39" s="79"/>
      <c r="F39" s="79"/>
      <c r="G39" s="79"/>
      <c r="H39" s="79"/>
      <c r="I39" s="79"/>
    </row>
    <row r="40" spans="1:10" ht="36.75" customHeight="1" thickBot="1">
      <c r="A40" s="156" t="s">
        <v>388</v>
      </c>
      <c r="B40" s="157"/>
      <c r="C40" s="59">
        <f>IF(G38="SIN EVALUACIÓN",(D37/24+E37/24+F37/24)/3,(D37/24+E37/24+F37/24+ G37/ (23-(COUNTIF(G14:I36,"SIN EVALUACIÓN")+COUNTIF(G11:G13,"SIN EVALUACIÓN")/3)))/4)</f>
        <v>1</v>
      </c>
      <c r="D40" s="79"/>
      <c r="E40" s="79"/>
      <c r="F40" s="79"/>
      <c r="G40" s="79"/>
      <c r="H40" s="79"/>
      <c r="I40" s="79"/>
    </row>
    <row r="41" spans="1:10" ht="14.25">
      <c r="A41" s="79"/>
      <c r="B41" s="79"/>
      <c r="C41" s="31"/>
      <c r="D41" s="79"/>
      <c r="E41" s="79"/>
      <c r="F41" s="79"/>
      <c r="G41" s="79"/>
      <c r="H41" s="79"/>
      <c r="I41" s="79"/>
    </row>
    <row r="42" spans="1:10">
      <c r="A42" s="79"/>
      <c r="B42" s="79"/>
      <c r="C42" s="79"/>
      <c r="D42" s="79"/>
      <c r="E42" s="79"/>
      <c r="F42" s="79"/>
      <c r="G42" s="79"/>
      <c r="H42" s="79"/>
      <c r="I42" s="79"/>
    </row>
    <row r="43" spans="1:10">
      <c r="A43" s="79"/>
      <c r="B43" s="79"/>
      <c r="C43" s="79"/>
      <c r="D43" s="79"/>
      <c r="E43" s="79"/>
      <c r="F43" s="79"/>
      <c r="H43" s="80"/>
      <c r="I43" s="79"/>
    </row>
    <row r="44" spans="1:10">
      <c r="A44" s="79"/>
      <c r="B44" s="79"/>
      <c r="C44" s="79"/>
      <c r="D44" s="79"/>
      <c r="E44" s="79"/>
      <c r="F44" s="79"/>
      <c r="H44" s="79"/>
      <c r="I44" s="79"/>
    </row>
    <row r="45" spans="1:10">
      <c r="A45" s="79"/>
      <c r="B45" s="79"/>
      <c r="C45" s="79"/>
      <c r="D45" s="79"/>
      <c r="E45" s="79"/>
      <c r="F45" s="79"/>
      <c r="G45" s="79"/>
      <c r="H45" s="79"/>
      <c r="I45" s="79"/>
    </row>
    <row r="46" spans="1:10">
      <c r="A46" s="79"/>
      <c r="B46" s="79"/>
      <c r="C46" s="79"/>
      <c r="D46" s="79"/>
      <c r="E46" s="79"/>
      <c r="F46" s="79"/>
      <c r="G46" s="79"/>
      <c r="H46" s="79"/>
      <c r="I46" s="79"/>
    </row>
    <row r="47" spans="1:10">
      <c r="A47" s="79"/>
      <c r="B47" s="79"/>
      <c r="C47" s="79"/>
      <c r="D47" s="79"/>
      <c r="E47" s="81"/>
      <c r="F47" s="81"/>
      <c r="G47" s="79"/>
      <c r="H47" s="79"/>
      <c r="I47" s="79"/>
    </row>
    <row r="48" spans="1:10">
      <c r="A48" s="79"/>
      <c r="B48" s="79"/>
      <c r="C48" s="79"/>
      <c r="D48" s="79"/>
      <c r="E48" s="79"/>
      <c r="F48" s="79"/>
      <c r="G48" s="79"/>
      <c r="H48" s="79"/>
      <c r="I48" s="79"/>
    </row>
    <row r="49" spans="1:9">
      <c r="A49" s="79"/>
      <c r="B49" s="79"/>
      <c r="C49" s="79"/>
      <c r="D49" s="79"/>
      <c r="E49" s="79"/>
      <c r="F49" s="79"/>
      <c r="G49" s="79"/>
      <c r="H49" s="79"/>
      <c r="I49" s="79"/>
    </row>
    <row r="50" spans="1:9">
      <c r="A50" s="79"/>
      <c r="B50" s="79"/>
      <c r="C50" s="79"/>
      <c r="D50" s="79"/>
      <c r="E50" s="79"/>
      <c r="F50" s="79"/>
      <c r="G50" s="79"/>
      <c r="H50" s="79"/>
      <c r="I50" s="79"/>
    </row>
    <row r="51" spans="1:9">
      <c r="A51" s="79"/>
      <c r="B51" s="79"/>
      <c r="C51" s="79"/>
      <c r="D51" s="79"/>
      <c r="E51" s="79"/>
      <c r="F51" s="79"/>
      <c r="G51" s="79"/>
      <c r="H51" s="79"/>
      <c r="I51" s="79"/>
    </row>
    <row r="52" spans="1:9">
      <c r="A52" s="79"/>
      <c r="B52" s="79"/>
      <c r="C52" s="79"/>
      <c r="D52" s="79"/>
      <c r="E52" s="79"/>
      <c r="F52" s="79"/>
      <c r="G52" s="79"/>
      <c r="H52" s="79"/>
      <c r="I52" s="79"/>
    </row>
    <row r="53" spans="1:9">
      <c r="A53" s="79"/>
      <c r="B53" s="79"/>
      <c r="C53" s="79"/>
      <c r="D53" s="79"/>
      <c r="E53" s="79"/>
      <c r="F53" s="79"/>
      <c r="G53" s="79"/>
      <c r="H53" s="79"/>
      <c r="I53" s="79"/>
    </row>
    <row r="54" spans="1:9">
      <c r="A54" s="79"/>
      <c r="B54" s="79"/>
      <c r="C54" s="79"/>
      <c r="D54" s="79"/>
      <c r="E54" s="79"/>
      <c r="F54" s="79"/>
      <c r="G54" s="79"/>
      <c r="H54" s="79"/>
      <c r="I54" s="79"/>
    </row>
    <row r="55" spans="1:9">
      <c r="A55" s="79"/>
      <c r="B55" s="79"/>
      <c r="C55" s="79"/>
      <c r="D55" s="79"/>
      <c r="E55" s="79"/>
      <c r="F55" s="79"/>
      <c r="G55" s="79"/>
      <c r="H55" s="79"/>
      <c r="I55" s="79"/>
    </row>
    <row r="56" spans="1:9">
      <c r="A56" s="79"/>
      <c r="B56" s="79"/>
      <c r="C56" s="79"/>
      <c r="D56" s="79"/>
      <c r="E56" s="79"/>
      <c r="F56" s="79"/>
      <c r="G56" s="79"/>
      <c r="H56" s="79"/>
      <c r="I56" s="79"/>
    </row>
    <row r="57" spans="1:9">
      <c r="A57" s="79"/>
      <c r="B57" s="79"/>
      <c r="C57" s="79"/>
      <c r="D57" s="79"/>
      <c r="E57" s="79"/>
      <c r="F57" s="79"/>
      <c r="G57" s="79"/>
      <c r="H57" s="79"/>
      <c r="I57" s="79"/>
    </row>
    <row r="58" spans="1:9">
      <c r="A58" s="79"/>
      <c r="B58" s="79"/>
      <c r="C58" s="79"/>
      <c r="D58" s="79"/>
      <c r="E58" s="79"/>
      <c r="F58" s="79"/>
      <c r="G58" s="79"/>
      <c r="H58" s="79"/>
      <c r="I58" s="79"/>
    </row>
    <row r="59" spans="1:9">
      <c r="A59" s="79"/>
      <c r="B59" s="79"/>
      <c r="C59" s="79"/>
      <c r="D59" s="79"/>
      <c r="E59" s="79"/>
      <c r="F59" s="79"/>
      <c r="G59" s="79"/>
      <c r="H59" s="79"/>
      <c r="I59" s="79"/>
    </row>
    <row r="60" spans="1:9">
      <c r="A60" s="79"/>
      <c r="B60" s="79"/>
      <c r="C60" s="79"/>
      <c r="D60" s="79"/>
      <c r="E60" s="79"/>
      <c r="F60" s="79"/>
      <c r="G60" s="79"/>
      <c r="H60" s="79"/>
      <c r="I60" s="79"/>
    </row>
    <row r="61" spans="1:9">
      <c r="A61" s="79"/>
      <c r="B61" s="79"/>
      <c r="C61" s="79"/>
      <c r="D61" s="79"/>
      <c r="E61" s="79"/>
      <c r="F61" s="79"/>
      <c r="G61" s="79"/>
      <c r="H61" s="79"/>
      <c r="I61" s="79"/>
    </row>
    <row r="62" spans="1:9">
      <c r="A62" s="79"/>
      <c r="B62" s="79"/>
      <c r="C62" s="79"/>
      <c r="D62" s="79"/>
      <c r="E62" s="79"/>
      <c r="F62" s="79"/>
      <c r="G62" s="79"/>
      <c r="H62" s="79"/>
      <c r="I62" s="79"/>
    </row>
    <row r="63" spans="1:9">
      <c r="A63" s="79"/>
      <c r="B63" s="79"/>
      <c r="C63" s="79"/>
      <c r="D63" s="79"/>
      <c r="E63" s="79"/>
      <c r="F63" s="79"/>
      <c r="G63" s="79"/>
      <c r="H63" s="79"/>
      <c r="I63" s="79"/>
    </row>
    <row r="64" spans="1:9">
      <c r="A64" s="79"/>
      <c r="B64" s="79"/>
      <c r="C64" s="79"/>
      <c r="D64" s="79"/>
      <c r="E64" s="79"/>
      <c r="F64" s="79"/>
      <c r="G64" s="79"/>
      <c r="H64" s="79"/>
      <c r="I64" s="79"/>
    </row>
    <row r="65" spans="1:9">
      <c r="A65" s="79"/>
      <c r="B65" s="79"/>
      <c r="C65" s="79"/>
      <c r="D65" s="79"/>
      <c r="E65" s="79"/>
      <c r="F65" s="79"/>
      <c r="G65" s="79"/>
      <c r="H65" s="79"/>
      <c r="I65" s="79"/>
    </row>
    <row r="66" spans="1:9">
      <c r="A66" s="79"/>
      <c r="B66" s="79"/>
      <c r="C66" s="79"/>
      <c r="D66" s="79"/>
      <c r="E66" s="79"/>
      <c r="F66" s="79"/>
      <c r="G66" s="79"/>
      <c r="H66" s="79"/>
      <c r="I66" s="79"/>
    </row>
    <row r="67" spans="1:9">
      <c r="A67" s="79"/>
      <c r="B67" s="79"/>
      <c r="C67" s="79"/>
      <c r="D67" s="79"/>
      <c r="E67" s="79"/>
      <c r="F67" s="79"/>
      <c r="G67" s="79"/>
      <c r="H67" s="79"/>
      <c r="I67" s="79"/>
    </row>
    <row r="68" spans="1:9">
      <c r="A68" s="79"/>
      <c r="B68" s="79"/>
      <c r="C68" s="79"/>
      <c r="D68" s="79"/>
      <c r="E68" s="79"/>
      <c r="F68" s="79"/>
      <c r="G68" s="79"/>
      <c r="H68" s="79"/>
      <c r="I68" s="79"/>
    </row>
    <row r="69" spans="1:9">
      <c r="A69" s="79"/>
      <c r="B69" s="79"/>
      <c r="C69" s="79"/>
      <c r="D69" s="79"/>
      <c r="E69" s="79"/>
      <c r="F69" s="79"/>
      <c r="G69" s="79"/>
      <c r="H69" s="79"/>
      <c r="I69" s="79"/>
    </row>
    <row r="70" spans="1:9">
      <c r="A70" s="79"/>
      <c r="B70" s="79"/>
      <c r="C70" s="79"/>
      <c r="D70" s="79"/>
      <c r="E70" s="79"/>
      <c r="F70" s="79"/>
      <c r="G70" s="79"/>
      <c r="H70" s="79"/>
      <c r="I70" s="79"/>
    </row>
    <row r="71" spans="1:9">
      <c r="A71" s="79"/>
      <c r="B71" s="79"/>
      <c r="C71" s="79"/>
      <c r="D71" s="79"/>
      <c r="E71" s="79"/>
      <c r="F71" s="79"/>
      <c r="G71" s="79"/>
      <c r="H71" s="79"/>
      <c r="I71" s="79"/>
    </row>
    <row r="72" spans="1:9">
      <c r="A72" s="79"/>
      <c r="B72" s="79"/>
      <c r="C72" s="79"/>
      <c r="D72" s="79"/>
      <c r="E72" s="79"/>
      <c r="F72" s="79"/>
      <c r="G72" s="79"/>
      <c r="H72" s="79"/>
      <c r="I72" s="79"/>
    </row>
    <row r="73" spans="1:9">
      <c r="A73" s="79"/>
      <c r="B73" s="79"/>
      <c r="C73" s="79"/>
      <c r="D73" s="79"/>
      <c r="E73" s="79"/>
      <c r="F73" s="79"/>
      <c r="G73" s="79"/>
      <c r="H73" s="79"/>
      <c r="I73" s="79"/>
    </row>
    <row r="74" spans="1:9">
      <c r="A74" s="79"/>
      <c r="B74" s="79"/>
      <c r="C74" s="79"/>
      <c r="D74" s="79"/>
      <c r="E74" s="79"/>
      <c r="F74" s="79"/>
      <c r="G74" s="79"/>
      <c r="H74" s="79"/>
      <c r="I74" s="79"/>
    </row>
    <row r="75" spans="1:9">
      <c r="A75" s="79"/>
      <c r="B75" s="79"/>
      <c r="C75" s="79"/>
      <c r="D75" s="79"/>
      <c r="E75" s="79"/>
      <c r="F75" s="79"/>
      <c r="G75" s="79"/>
      <c r="H75" s="79"/>
      <c r="I75" s="79"/>
    </row>
    <row r="76" spans="1:9">
      <c r="A76" s="79"/>
      <c r="B76" s="79"/>
      <c r="C76" s="79"/>
      <c r="D76" s="79"/>
      <c r="E76" s="79"/>
      <c r="F76" s="79"/>
      <c r="G76" s="79"/>
      <c r="H76" s="79"/>
      <c r="I76" s="79"/>
    </row>
    <row r="77" spans="1:9">
      <c r="A77" s="79"/>
      <c r="B77" s="79"/>
      <c r="C77" s="79"/>
      <c r="D77" s="79"/>
      <c r="E77" s="79"/>
      <c r="F77" s="79"/>
      <c r="G77" s="79"/>
      <c r="H77" s="79"/>
      <c r="I77" s="79"/>
    </row>
    <row r="78" spans="1:9">
      <c r="A78" s="79"/>
      <c r="B78" s="79"/>
      <c r="C78" s="79"/>
      <c r="D78" s="79"/>
      <c r="E78" s="79"/>
      <c r="F78" s="79"/>
      <c r="G78" s="79"/>
      <c r="H78" s="79"/>
      <c r="I78" s="79"/>
    </row>
    <row r="79" spans="1:9">
      <c r="A79" s="79"/>
      <c r="B79" s="79"/>
      <c r="C79" s="79"/>
      <c r="D79" s="79"/>
      <c r="E79" s="79"/>
      <c r="F79" s="79"/>
      <c r="G79" s="79"/>
      <c r="H79" s="79"/>
      <c r="I79" s="79"/>
    </row>
    <row r="80" spans="1:9">
      <c r="A80" s="79"/>
      <c r="B80" s="79"/>
      <c r="C80" s="79"/>
      <c r="D80" s="79"/>
      <c r="E80" s="79"/>
      <c r="F80" s="79"/>
      <c r="G80" s="79"/>
      <c r="H80" s="79"/>
      <c r="I80" s="79"/>
    </row>
    <row r="81" spans="1:9">
      <c r="A81" s="79"/>
      <c r="B81" s="79"/>
      <c r="C81" s="79"/>
      <c r="D81" s="79"/>
      <c r="E81" s="79"/>
      <c r="F81" s="79"/>
      <c r="G81" s="79"/>
      <c r="H81" s="79"/>
      <c r="I81" s="79"/>
    </row>
    <row r="82" spans="1:9">
      <c r="A82" s="79"/>
      <c r="B82" s="79"/>
      <c r="C82" s="79"/>
      <c r="D82" s="79"/>
      <c r="E82" s="79"/>
      <c r="F82" s="79"/>
      <c r="G82" s="79"/>
      <c r="H82" s="79"/>
      <c r="I82" s="79"/>
    </row>
    <row r="83" spans="1:9">
      <c r="A83" s="79"/>
      <c r="B83" s="79"/>
      <c r="C83" s="79"/>
      <c r="D83" s="79"/>
      <c r="E83" s="79"/>
      <c r="F83" s="79"/>
      <c r="G83" s="79"/>
      <c r="H83" s="79"/>
      <c r="I83" s="79"/>
    </row>
    <row r="84" spans="1:9">
      <c r="A84" s="79"/>
      <c r="B84" s="79"/>
      <c r="C84" s="79"/>
      <c r="D84" s="79"/>
      <c r="E84" s="79"/>
      <c r="F84" s="79"/>
      <c r="G84" s="79"/>
      <c r="H84" s="79"/>
      <c r="I84" s="79"/>
    </row>
    <row r="85" spans="1:9">
      <c r="A85" s="79"/>
      <c r="B85" s="79"/>
      <c r="C85" s="79"/>
      <c r="D85" s="79"/>
      <c r="E85" s="79"/>
      <c r="F85" s="79"/>
      <c r="G85" s="79"/>
      <c r="H85" s="79"/>
      <c r="I85" s="79"/>
    </row>
    <row r="86" spans="1:9">
      <c r="A86" s="79"/>
      <c r="B86" s="79"/>
      <c r="C86" s="79"/>
      <c r="D86" s="79"/>
      <c r="E86" s="79"/>
      <c r="F86" s="79"/>
      <c r="G86" s="79"/>
      <c r="H86" s="79"/>
      <c r="I86" s="79"/>
    </row>
    <row r="87" spans="1:9">
      <c r="A87" s="79"/>
      <c r="B87" s="79"/>
      <c r="C87" s="79"/>
      <c r="D87" s="79"/>
      <c r="E87" s="79"/>
      <c r="F87" s="79"/>
      <c r="G87" s="79"/>
      <c r="H87" s="79"/>
      <c r="I87" s="79"/>
    </row>
    <row r="88" spans="1:9">
      <c r="A88" s="79"/>
      <c r="B88" s="79"/>
      <c r="C88" s="79"/>
      <c r="D88" s="79"/>
      <c r="E88" s="79"/>
      <c r="F88" s="79"/>
      <c r="G88" s="79"/>
      <c r="H88" s="79"/>
      <c r="I88" s="79"/>
    </row>
    <row r="89" spans="1:9">
      <c r="A89" s="79"/>
      <c r="B89" s="79"/>
      <c r="C89" s="79"/>
      <c r="D89" s="79"/>
      <c r="E89" s="79"/>
      <c r="F89" s="79"/>
      <c r="G89" s="79"/>
      <c r="H89" s="79"/>
      <c r="I89" s="79"/>
    </row>
    <row r="90" spans="1:9">
      <c r="A90" s="79"/>
      <c r="B90" s="79"/>
      <c r="C90" s="79"/>
      <c r="D90" s="79"/>
      <c r="E90" s="79"/>
      <c r="F90" s="79"/>
      <c r="G90" s="79"/>
      <c r="H90" s="79"/>
      <c r="I90" s="79"/>
    </row>
    <row r="91" spans="1:9">
      <c r="A91" s="79"/>
      <c r="B91" s="79"/>
      <c r="C91" s="79"/>
      <c r="D91" s="79"/>
      <c r="E91" s="79"/>
      <c r="F91" s="79"/>
      <c r="G91" s="79"/>
      <c r="H91" s="79"/>
      <c r="I91" s="79"/>
    </row>
    <row r="92" spans="1:9">
      <c r="A92" s="79"/>
      <c r="B92" s="79"/>
      <c r="C92" s="79"/>
      <c r="D92" s="79"/>
      <c r="E92" s="79"/>
      <c r="F92" s="79"/>
      <c r="G92" s="79"/>
      <c r="H92" s="79"/>
      <c r="I92" s="79"/>
    </row>
    <row r="93" spans="1:9">
      <c r="A93" s="79"/>
      <c r="B93" s="79"/>
      <c r="C93" s="79"/>
      <c r="D93" s="79"/>
      <c r="E93" s="79"/>
      <c r="F93" s="79"/>
      <c r="G93" s="79"/>
      <c r="H93" s="79"/>
      <c r="I93" s="79"/>
    </row>
    <row r="94" spans="1:9">
      <c r="A94" s="79"/>
      <c r="B94" s="79"/>
      <c r="C94" s="79"/>
      <c r="D94" s="79"/>
      <c r="E94" s="79"/>
      <c r="F94" s="79"/>
      <c r="G94" s="79"/>
      <c r="H94" s="79"/>
      <c r="I94" s="79"/>
    </row>
    <row r="95" spans="1:9">
      <c r="A95" s="79"/>
      <c r="B95" s="79"/>
      <c r="C95" s="79"/>
      <c r="D95" s="79"/>
      <c r="E95" s="79"/>
      <c r="F95" s="79"/>
      <c r="G95" s="79"/>
      <c r="H95" s="79"/>
      <c r="I95" s="79"/>
    </row>
    <row r="96" spans="1:9">
      <c r="A96" s="79"/>
      <c r="B96" s="79"/>
      <c r="C96" s="79"/>
      <c r="D96" s="79"/>
      <c r="E96" s="79"/>
      <c r="F96" s="79"/>
      <c r="G96" s="79"/>
      <c r="H96" s="79"/>
      <c r="I96" s="79"/>
    </row>
    <row r="97" spans="1:9">
      <c r="A97" s="79"/>
      <c r="B97" s="79"/>
      <c r="C97" s="79"/>
      <c r="D97" s="79"/>
      <c r="E97" s="79"/>
      <c r="F97" s="79"/>
      <c r="G97" s="79"/>
      <c r="H97" s="79"/>
      <c r="I97" s="79"/>
    </row>
    <row r="98" spans="1:9">
      <c r="A98" s="79"/>
      <c r="B98" s="79"/>
      <c r="C98" s="79"/>
      <c r="D98" s="79"/>
      <c r="E98" s="79"/>
      <c r="F98" s="79"/>
      <c r="G98" s="79"/>
      <c r="H98" s="79"/>
      <c r="I98" s="79"/>
    </row>
    <row r="99" spans="1:9">
      <c r="A99" s="79"/>
      <c r="B99" s="79"/>
      <c r="C99" s="79"/>
      <c r="D99" s="79"/>
      <c r="E99" s="79"/>
      <c r="F99" s="79"/>
      <c r="G99" s="79"/>
      <c r="H99" s="79"/>
      <c r="I99" s="79"/>
    </row>
    <row r="100" spans="1:9">
      <c r="A100" s="79"/>
      <c r="B100" s="79"/>
      <c r="C100" s="79"/>
      <c r="D100" s="79"/>
      <c r="E100" s="79"/>
      <c r="F100" s="79"/>
      <c r="G100" s="79"/>
      <c r="H100" s="79"/>
      <c r="I100" s="79"/>
    </row>
    <row r="101" spans="1:9">
      <c r="A101" s="79"/>
      <c r="B101" s="79"/>
      <c r="C101" s="79"/>
      <c r="D101" s="79"/>
      <c r="E101" s="79"/>
      <c r="F101" s="79"/>
      <c r="G101" s="79"/>
      <c r="H101" s="79"/>
      <c r="I101" s="79"/>
    </row>
    <row r="102" spans="1:9">
      <c r="A102" s="79"/>
      <c r="B102" s="79"/>
      <c r="C102" s="79"/>
      <c r="D102" s="79"/>
      <c r="E102" s="79"/>
      <c r="F102" s="79"/>
      <c r="G102" s="79"/>
      <c r="H102" s="79"/>
      <c r="I102" s="79"/>
    </row>
    <row r="103" spans="1:9">
      <c r="A103" s="79"/>
      <c r="B103" s="79"/>
      <c r="C103" s="79"/>
      <c r="D103" s="79"/>
      <c r="E103" s="79"/>
      <c r="F103" s="79"/>
      <c r="G103" s="79"/>
      <c r="H103" s="79"/>
      <c r="I103" s="79"/>
    </row>
    <row r="104" spans="1:9">
      <c r="A104" s="79"/>
      <c r="B104" s="79"/>
      <c r="C104" s="79"/>
      <c r="D104" s="79"/>
      <c r="E104" s="79"/>
      <c r="F104" s="79"/>
      <c r="G104" s="79"/>
      <c r="H104" s="79"/>
      <c r="I104" s="79"/>
    </row>
    <row r="105" spans="1:9">
      <c r="A105" s="79"/>
      <c r="B105" s="79"/>
      <c r="C105" s="79"/>
      <c r="D105" s="79"/>
      <c r="E105" s="79"/>
      <c r="F105" s="79"/>
      <c r="G105" s="79"/>
      <c r="H105" s="79"/>
      <c r="I105" s="79"/>
    </row>
    <row r="106" spans="1:9">
      <c r="A106" s="79"/>
      <c r="B106" s="79"/>
      <c r="C106" s="79"/>
      <c r="D106" s="79"/>
      <c r="E106" s="79"/>
      <c r="F106" s="79"/>
      <c r="G106" s="79"/>
      <c r="H106" s="79"/>
      <c r="I106" s="79"/>
    </row>
    <row r="107" spans="1:9">
      <c r="A107" s="79"/>
      <c r="B107" s="79"/>
      <c r="C107" s="79"/>
      <c r="D107" s="79"/>
      <c r="E107" s="79"/>
      <c r="F107" s="79"/>
      <c r="G107" s="79"/>
      <c r="H107" s="79"/>
      <c r="I107" s="79"/>
    </row>
    <row r="108" spans="1:9">
      <c r="A108" s="79"/>
      <c r="B108" s="79"/>
      <c r="C108" s="79"/>
      <c r="D108" s="79"/>
      <c r="E108" s="79"/>
      <c r="F108" s="79"/>
      <c r="G108" s="79"/>
      <c r="H108" s="79"/>
      <c r="I108" s="79"/>
    </row>
    <row r="109" spans="1:9">
      <c r="A109" s="79"/>
      <c r="B109" s="79"/>
      <c r="C109" s="79"/>
      <c r="D109" s="79"/>
      <c r="E109" s="79"/>
      <c r="F109" s="79"/>
      <c r="G109" s="79"/>
      <c r="H109" s="79"/>
      <c r="I109" s="79"/>
    </row>
    <row r="110" spans="1:9">
      <c r="A110" s="79"/>
      <c r="B110" s="79"/>
      <c r="C110" s="79"/>
      <c r="D110" s="79"/>
      <c r="E110" s="79"/>
      <c r="F110" s="79"/>
      <c r="G110" s="79"/>
      <c r="H110" s="79"/>
      <c r="I110" s="79"/>
    </row>
    <row r="111" spans="1:9">
      <c r="A111" s="79"/>
      <c r="B111" s="79"/>
      <c r="C111" s="79"/>
      <c r="D111" s="79"/>
      <c r="E111" s="79"/>
      <c r="F111" s="79"/>
      <c r="G111" s="79"/>
      <c r="H111" s="79"/>
      <c r="I111" s="79"/>
    </row>
    <row r="112" spans="1:9">
      <c r="A112" s="79"/>
      <c r="B112" s="79"/>
      <c r="C112" s="79"/>
      <c r="D112" s="79"/>
      <c r="E112" s="79"/>
      <c r="F112" s="79"/>
      <c r="G112" s="79"/>
      <c r="H112" s="79"/>
      <c r="I112" s="79"/>
    </row>
    <row r="113" spans="1:9">
      <c r="A113" s="79"/>
      <c r="B113" s="79"/>
      <c r="C113" s="79"/>
      <c r="D113" s="79"/>
      <c r="E113" s="79"/>
      <c r="F113" s="79"/>
      <c r="G113" s="79"/>
      <c r="H113" s="79"/>
      <c r="I113" s="79"/>
    </row>
    <row r="114" spans="1:9">
      <c r="A114" s="79"/>
      <c r="B114" s="79"/>
      <c r="C114" s="79"/>
      <c r="D114" s="79"/>
      <c r="E114" s="79"/>
      <c r="F114" s="79"/>
      <c r="G114" s="79"/>
      <c r="H114" s="79"/>
      <c r="I114" s="79"/>
    </row>
    <row r="115" spans="1:9">
      <c r="A115" s="79"/>
      <c r="B115" s="79"/>
      <c r="C115" s="79"/>
      <c r="D115" s="79"/>
      <c r="E115" s="79"/>
      <c r="F115" s="79"/>
      <c r="G115" s="79"/>
      <c r="H115" s="79"/>
      <c r="I115" s="79"/>
    </row>
    <row r="116" spans="1:9">
      <c r="A116" s="79"/>
      <c r="B116" s="79"/>
      <c r="C116" s="79"/>
      <c r="D116" s="79"/>
      <c r="E116" s="79"/>
      <c r="F116" s="79"/>
      <c r="G116" s="79"/>
      <c r="H116" s="79"/>
      <c r="I116" s="79"/>
    </row>
    <row r="117" spans="1:9">
      <c r="A117" s="79"/>
      <c r="B117" s="79"/>
      <c r="C117" s="79"/>
      <c r="D117" s="79"/>
      <c r="E117" s="79"/>
      <c r="F117" s="79"/>
      <c r="G117" s="79"/>
      <c r="H117" s="79"/>
      <c r="I117" s="79"/>
    </row>
    <row r="118" spans="1:9">
      <c r="A118" s="79"/>
      <c r="B118" s="79"/>
      <c r="C118" s="79"/>
      <c r="D118" s="79"/>
      <c r="E118" s="79"/>
      <c r="F118" s="79"/>
      <c r="G118" s="79"/>
      <c r="H118" s="79"/>
      <c r="I118" s="79"/>
    </row>
    <row r="119" spans="1:9">
      <c r="A119" s="79"/>
      <c r="B119" s="79"/>
      <c r="C119" s="79"/>
      <c r="D119" s="79"/>
      <c r="E119" s="79"/>
      <c r="F119" s="79"/>
      <c r="G119" s="79"/>
      <c r="H119" s="79"/>
      <c r="I119" s="79"/>
    </row>
    <row r="120" spans="1:9">
      <c r="A120" s="79"/>
      <c r="B120" s="79"/>
      <c r="C120" s="79"/>
      <c r="D120" s="79"/>
      <c r="E120" s="79"/>
      <c r="F120" s="79"/>
      <c r="G120" s="79"/>
      <c r="H120" s="79"/>
      <c r="I120" s="79"/>
    </row>
    <row r="121" spans="1:9">
      <c r="A121" s="79"/>
      <c r="B121" s="79"/>
      <c r="C121" s="79"/>
      <c r="D121" s="79"/>
      <c r="E121" s="79"/>
      <c r="F121" s="79"/>
      <c r="G121" s="79"/>
      <c r="H121" s="79"/>
      <c r="I121" s="79"/>
    </row>
    <row r="122" spans="1:9">
      <c r="A122" s="79"/>
      <c r="B122" s="79"/>
      <c r="C122" s="79"/>
      <c r="D122" s="79"/>
      <c r="E122" s="79"/>
      <c r="F122" s="79"/>
      <c r="G122" s="79"/>
      <c r="H122" s="79"/>
      <c r="I122" s="79"/>
    </row>
    <row r="123" spans="1:9">
      <c r="A123" s="79"/>
      <c r="B123" s="79"/>
      <c r="C123" s="79"/>
      <c r="D123" s="79"/>
      <c r="E123" s="79"/>
      <c r="F123" s="79"/>
      <c r="G123" s="79"/>
      <c r="H123" s="79"/>
      <c r="I123" s="79"/>
    </row>
    <row r="124" spans="1:9">
      <c r="A124" s="79"/>
      <c r="B124" s="79"/>
      <c r="C124" s="79"/>
      <c r="D124" s="79"/>
      <c r="E124" s="79"/>
      <c r="F124" s="79"/>
      <c r="G124" s="79"/>
      <c r="H124" s="79"/>
      <c r="I124" s="79"/>
    </row>
    <row r="125" spans="1:9">
      <c r="A125" s="79"/>
      <c r="B125" s="79"/>
      <c r="C125" s="79"/>
      <c r="D125" s="79"/>
      <c r="E125" s="79"/>
      <c r="F125" s="79"/>
      <c r="G125" s="79"/>
      <c r="H125" s="79"/>
      <c r="I125" s="79"/>
    </row>
    <row r="126" spans="1:9">
      <c r="A126" s="79"/>
      <c r="B126" s="79"/>
      <c r="C126" s="79"/>
      <c r="D126" s="79"/>
      <c r="E126" s="79"/>
      <c r="F126" s="79"/>
      <c r="G126" s="79"/>
      <c r="H126" s="79"/>
      <c r="I126" s="79"/>
    </row>
    <row r="127" spans="1:9">
      <c r="A127" s="79"/>
      <c r="B127" s="79"/>
      <c r="C127" s="79"/>
      <c r="D127" s="79"/>
      <c r="E127" s="79"/>
      <c r="F127" s="79"/>
      <c r="G127" s="79"/>
      <c r="H127" s="79"/>
      <c r="I127" s="79"/>
    </row>
    <row r="128" spans="1:9">
      <c r="A128" s="79"/>
      <c r="B128" s="79"/>
      <c r="C128" s="79"/>
      <c r="D128" s="79"/>
      <c r="E128" s="79"/>
      <c r="F128" s="79"/>
      <c r="G128" s="79"/>
      <c r="H128" s="79"/>
      <c r="I128" s="79"/>
    </row>
    <row r="129" spans="1:9">
      <c r="A129" s="79"/>
      <c r="B129" s="79"/>
      <c r="C129" s="79"/>
      <c r="D129" s="79"/>
      <c r="E129" s="79"/>
      <c r="F129" s="79"/>
      <c r="G129" s="79"/>
      <c r="H129" s="79"/>
      <c r="I129" s="79"/>
    </row>
    <row r="130" spans="1:9">
      <c r="A130" s="79"/>
      <c r="B130" s="79"/>
      <c r="C130" s="79"/>
      <c r="D130" s="79"/>
      <c r="E130" s="79"/>
      <c r="F130" s="79"/>
      <c r="G130" s="79"/>
      <c r="H130" s="79"/>
      <c r="I130" s="79"/>
    </row>
    <row r="131" spans="1:9">
      <c r="A131" s="79"/>
      <c r="B131" s="79"/>
      <c r="C131" s="79"/>
      <c r="D131" s="79"/>
      <c r="E131" s="79"/>
      <c r="F131" s="79"/>
      <c r="G131" s="79"/>
      <c r="H131" s="79"/>
      <c r="I131" s="79"/>
    </row>
    <row r="132" spans="1:9">
      <c r="A132" s="79"/>
      <c r="B132" s="79"/>
      <c r="C132" s="79"/>
      <c r="D132" s="79"/>
      <c r="E132" s="79"/>
      <c r="F132" s="79"/>
      <c r="G132" s="79"/>
      <c r="H132" s="79"/>
      <c r="I132" s="79"/>
    </row>
    <row r="133" spans="1:9">
      <c r="A133" s="79"/>
      <c r="B133" s="79"/>
      <c r="C133" s="79"/>
      <c r="D133" s="79"/>
      <c r="E133" s="79"/>
      <c r="F133" s="79"/>
      <c r="G133" s="79"/>
      <c r="H133" s="79"/>
      <c r="I133" s="79"/>
    </row>
    <row r="134" spans="1:9">
      <c r="A134" s="79"/>
      <c r="B134" s="79"/>
      <c r="C134" s="79"/>
      <c r="D134" s="79"/>
      <c r="E134" s="79"/>
      <c r="F134" s="79"/>
      <c r="G134" s="79"/>
      <c r="H134" s="79"/>
      <c r="I134" s="79"/>
    </row>
    <row r="135" spans="1:9">
      <c r="A135" s="79"/>
      <c r="B135" s="79"/>
      <c r="C135" s="79"/>
      <c r="D135" s="79"/>
      <c r="E135" s="79"/>
      <c r="F135" s="79"/>
      <c r="G135" s="79"/>
      <c r="H135" s="79"/>
      <c r="I135" s="79"/>
    </row>
    <row r="136" spans="1:9">
      <c r="A136" s="79"/>
      <c r="B136" s="79"/>
      <c r="C136" s="79"/>
      <c r="D136" s="79"/>
      <c r="E136" s="79"/>
      <c r="F136" s="79"/>
      <c r="G136" s="79"/>
      <c r="H136" s="79"/>
      <c r="I136" s="79"/>
    </row>
    <row r="137" spans="1:9">
      <c r="A137" s="79"/>
      <c r="B137" s="79"/>
      <c r="C137" s="79"/>
      <c r="D137" s="79"/>
      <c r="E137" s="79"/>
      <c r="F137" s="79"/>
      <c r="G137" s="79"/>
      <c r="H137" s="79"/>
      <c r="I137" s="79"/>
    </row>
    <row r="138" spans="1:9">
      <c r="A138" s="79"/>
      <c r="B138" s="79"/>
      <c r="C138" s="79"/>
      <c r="D138" s="79"/>
      <c r="E138" s="79"/>
      <c r="F138" s="79"/>
      <c r="G138" s="79"/>
      <c r="H138" s="79"/>
      <c r="I138" s="79"/>
    </row>
    <row r="139" spans="1:9">
      <c r="A139" s="79"/>
      <c r="B139" s="79"/>
      <c r="C139" s="79"/>
      <c r="D139" s="79"/>
      <c r="E139" s="79"/>
      <c r="F139" s="79"/>
      <c r="G139" s="79"/>
      <c r="H139" s="79"/>
      <c r="I139" s="79"/>
    </row>
    <row r="140" spans="1:9">
      <c r="A140" s="79"/>
      <c r="B140" s="79"/>
      <c r="C140" s="79"/>
      <c r="D140" s="79"/>
      <c r="E140" s="79"/>
      <c r="F140" s="79"/>
      <c r="G140" s="79"/>
      <c r="H140" s="79"/>
      <c r="I140" s="79"/>
    </row>
    <row r="141" spans="1:9">
      <c r="A141" s="79"/>
      <c r="B141" s="79"/>
      <c r="C141" s="79"/>
      <c r="D141" s="79"/>
      <c r="E141" s="79"/>
      <c r="F141" s="79"/>
      <c r="G141" s="79"/>
      <c r="H141" s="79"/>
      <c r="I141" s="79"/>
    </row>
    <row r="142" spans="1:9">
      <c r="A142" s="79"/>
      <c r="B142" s="79"/>
      <c r="C142" s="79"/>
      <c r="D142" s="79"/>
      <c r="E142" s="79"/>
      <c r="F142" s="79"/>
      <c r="G142" s="79"/>
      <c r="H142" s="79"/>
      <c r="I142" s="79"/>
    </row>
    <row r="143" spans="1:9">
      <c r="A143" s="79"/>
      <c r="B143" s="79"/>
      <c r="C143" s="79"/>
      <c r="D143" s="79"/>
      <c r="E143" s="79"/>
      <c r="F143" s="79"/>
      <c r="G143" s="79"/>
      <c r="H143" s="79"/>
      <c r="I143" s="79"/>
    </row>
    <row r="144" spans="1:9">
      <c r="A144" s="79"/>
      <c r="B144" s="79"/>
      <c r="C144" s="79"/>
      <c r="D144" s="79"/>
      <c r="E144" s="79"/>
      <c r="F144" s="79"/>
      <c r="G144" s="79"/>
      <c r="H144" s="79"/>
      <c r="I144" s="79"/>
    </row>
    <row r="145" spans="1:9">
      <c r="A145" s="79"/>
      <c r="B145" s="79"/>
      <c r="C145" s="79"/>
      <c r="D145" s="79"/>
      <c r="E145" s="79"/>
      <c r="F145" s="79"/>
      <c r="G145" s="79"/>
      <c r="H145" s="79"/>
      <c r="I145" s="79"/>
    </row>
    <row r="146" spans="1:9">
      <c r="A146" s="79"/>
      <c r="B146" s="79"/>
      <c r="C146" s="79"/>
      <c r="D146" s="79"/>
      <c r="E146" s="79"/>
      <c r="F146" s="79"/>
      <c r="G146" s="79"/>
      <c r="H146" s="79"/>
      <c r="I146" s="79"/>
    </row>
    <row r="147" spans="1:9">
      <c r="A147" s="79"/>
      <c r="B147" s="79"/>
      <c r="C147" s="79"/>
      <c r="D147" s="79"/>
      <c r="E147" s="79"/>
      <c r="F147" s="79"/>
      <c r="G147" s="79"/>
      <c r="H147" s="79"/>
      <c r="I147" s="79"/>
    </row>
    <row r="148" spans="1:9">
      <c r="A148" s="79"/>
      <c r="B148" s="79"/>
      <c r="C148" s="79"/>
      <c r="D148" s="79"/>
      <c r="E148" s="79"/>
      <c r="F148" s="79"/>
      <c r="G148" s="79"/>
      <c r="H148" s="79"/>
      <c r="I148" s="79"/>
    </row>
    <row r="149" spans="1:9">
      <c r="A149" s="79"/>
      <c r="B149" s="79"/>
      <c r="C149" s="79"/>
      <c r="D149" s="79"/>
      <c r="E149" s="79"/>
      <c r="F149" s="79"/>
      <c r="G149" s="79"/>
      <c r="H149" s="79"/>
      <c r="I149" s="79"/>
    </row>
    <row r="150" spans="1:9">
      <c r="A150" s="79"/>
      <c r="B150" s="79"/>
      <c r="C150" s="79"/>
      <c r="D150" s="79"/>
      <c r="E150" s="79"/>
      <c r="F150" s="79"/>
      <c r="G150" s="79"/>
      <c r="H150" s="79"/>
      <c r="I150" s="79"/>
    </row>
    <row r="151" spans="1:9">
      <c r="A151" s="79"/>
      <c r="B151" s="79"/>
      <c r="C151" s="79"/>
      <c r="D151" s="79"/>
      <c r="E151" s="79"/>
      <c r="F151" s="79"/>
      <c r="G151" s="79"/>
      <c r="H151" s="79"/>
      <c r="I151" s="79"/>
    </row>
    <row r="152" spans="1:9">
      <c r="A152" s="79"/>
      <c r="B152" s="79"/>
      <c r="C152" s="79"/>
      <c r="D152" s="79"/>
      <c r="E152" s="79"/>
      <c r="F152" s="79"/>
      <c r="G152" s="79"/>
      <c r="H152" s="79"/>
      <c r="I152" s="79"/>
    </row>
    <row r="153" spans="1:9">
      <c r="A153" s="79"/>
      <c r="B153" s="79"/>
      <c r="C153" s="79"/>
      <c r="D153" s="79"/>
      <c r="E153" s="79"/>
      <c r="F153" s="79"/>
      <c r="G153" s="79"/>
      <c r="H153" s="79"/>
      <c r="I153" s="79"/>
    </row>
    <row r="154" spans="1:9">
      <c r="A154" s="79"/>
      <c r="B154" s="79"/>
      <c r="C154" s="79"/>
      <c r="D154" s="79"/>
      <c r="E154" s="79"/>
      <c r="F154" s="79"/>
      <c r="G154" s="79"/>
      <c r="H154" s="79"/>
      <c r="I154" s="79"/>
    </row>
    <row r="155" spans="1:9">
      <c r="A155" s="79"/>
      <c r="B155" s="79"/>
      <c r="C155" s="79"/>
      <c r="D155" s="79"/>
      <c r="E155" s="79"/>
      <c r="F155" s="79"/>
      <c r="G155" s="79"/>
      <c r="H155" s="79"/>
      <c r="I155" s="79"/>
    </row>
    <row r="156" spans="1:9">
      <c r="A156" s="79"/>
      <c r="B156" s="79"/>
      <c r="C156" s="79"/>
      <c r="D156" s="79"/>
      <c r="E156" s="79"/>
      <c r="F156" s="79"/>
      <c r="G156" s="79"/>
      <c r="H156" s="79"/>
      <c r="I156" s="79"/>
    </row>
    <row r="157" spans="1:9">
      <c r="A157" s="79"/>
      <c r="B157" s="79"/>
      <c r="C157" s="79"/>
      <c r="D157" s="79"/>
      <c r="E157" s="79"/>
      <c r="F157" s="79"/>
      <c r="G157" s="79"/>
      <c r="H157" s="79"/>
      <c r="I157" s="79"/>
    </row>
    <row r="158" spans="1:9">
      <c r="A158" s="79"/>
      <c r="B158" s="79"/>
      <c r="C158" s="79"/>
      <c r="D158" s="79"/>
      <c r="E158" s="79"/>
      <c r="F158" s="79"/>
      <c r="G158" s="79"/>
      <c r="H158" s="79"/>
      <c r="I158" s="79"/>
    </row>
    <row r="159" spans="1:9">
      <c r="A159" s="79"/>
      <c r="B159" s="79"/>
      <c r="C159" s="79"/>
      <c r="D159" s="79"/>
      <c r="E159" s="79"/>
      <c r="F159" s="79"/>
      <c r="G159" s="79"/>
      <c r="H159" s="79"/>
      <c r="I159" s="79"/>
    </row>
    <row r="160" spans="1:9">
      <c r="A160" s="79"/>
      <c r="B160" s="79"/>
      <c r="C160" s="79"/>
      <c r="D160" s="79"/>
      <c r="E160" s="79"/>
      <c r="F160" s="79"/>
      <c r="G160" s="79"/>
      <c r="H160" s="79"/>
      <c r="I160" s="79"/>
    </row>
    <row r="161" spans="1:9">
      <c r="A161" s="79"/>
      <c r="B161" s="79"/>
      <c r="C161" s="79"/>
      <c r="D161" s="79"/>
      <c r="E161" s="79"/>
      <c r="F161" s="79"/>
      <c r="G161" s="79"/>
      <c r="H161" s="79"/>
      <c r="I161" s="79"/>
    </row>
    <row r="162" spans="1:9">
      <c r="A162" s="79"/>
      <c r="B162" s="79"/>
      <c r="C162" s="79"/>
      <c r="D162" s="79"/>
      <c r="E162" s="79"/>
      <c r="F162" s="79"/>
      <c r="G162" s="79"/>
      <c r="H162" s="79"/>
      <c r="I162" s="79"/>
    </row>
    <row r="163" spans="1:9">
      <c r="A163" s="79"/>
      <c r="B163" s="79"/>
      <c r="C163" s="79"/>
      <c r="D163" s="79"/>
      <c r="E163" s="79"/>
      <c r="F163" s="79"/>
      <c r="G163" s="79"/>
      <c r="H163" s="79"/>
      <c r="I163" s="79"/>
    </row>
    <row r="164" spans="1:9">
      <c r="A164" s="79"/>
      <c r="B164" s="79"/>
      <c r="C164" s="79"/>
      <c r="D164" s="79"/>
      <c r="E164" s="79"/>
      <c r="F164" s="79"/>
      <c r="G164" s="79"/>
      <c r="H164" s="79"/>
      <c r="I164" s="79"/>
    </row>
    <row r="165" spans="1:9">
      <c r="A165" s="79"/>
      <c r="B165" s="79"/>
      <c r="C165" s="79"/>
      <c r="D165" s="79"/>
      <c r="E165" s="79"/>
      <c r="F165" s="79"/>
      <c r="G165" s="79"/>
      <c r="H165" s="79"/>
      <c r="I165" s="79"/>
    </row>
    <row r="166" spans="1:9">
      <c r="A166" s="79"/>
      <c r="B166" s="79"/>
      <c r="C166" s="79"/>
      <c r="D166" s="79"/>
      <c r="E166" s="79"/>
      <c r="F166" s="79"/>
      <c r="G166" s="79"/>
      <c r="H166" s="79"/>
      <c r="I166" s="79"/>
    </row>
    <row r="167" spans="1:9">
      <c r="A167" s="79"/>
      <c r="B167" s="79"/>
      <c r="C167" s="79"/>
      <c r="D167" s="79"/>
      <c r="E167" s="79"/>
      <c r="F167" s="79"/>
      <c r="G167" s="79"/>
      <c r="H167" s="79"/>
      <c r="I167" s="79"/>
    </row>
    <row r="168" spans="1:9">
      <c r="A168" s="79"/>
      <c r="B168" s="79"/>
      <c r="C168" s="79"/>
      <c r="D168" s="79"/>
      <c r="E168" s="79"/>
      <c r="F168" s="79"/>
      <c r="G168" s="79"/>
      <c r="H168" s="79"/>
      <c r="I168" s="79"/>
    </row>
    <row r="169" spans="1:9">
      <c r="A169" s="79"/>
      <c r="B169" s="79"/>
      <c r="C169" s="79"/>
      <c r="D169" s="79"/>
      <c r="E169" s="79"/>
      <c r="F169" s="79"/>
      <c r="G169" s="79"/>
      <c r="H169" s="79"/>
      <c r="I169" s="79"/>
    </row>
    <row r="170" spans="1:9">
      <c r="A170" s="79"/>
      <c r="B170" s="79"/>
      <c r="C170" s="79"/>
      <c r="D170" s="79"/>
      <c r="E170" s="79"/>
      <c r="F170" s="79"/>
      <c r="G170" s="79"/>
      <c r="H170" s="79"/>
      <c r="I170" s="79"/>
    </row>
    <row r="171" spans="1:9">
      <c r="A171" s="79"/>
      <c r="B171" s="79"/>
      <c r="C171" s="79"/>
      <c r="D171" s="79"/>
      <c r="E171" s="79"/>
      <c r="F171" s="79"/>
      <c r="G171" s="79"/>
      <c r="H171" s="79"/>
      <c r="I171" s="79"/>
    </row>
    <row r="172" spans="1:9">
      <c r="A172" s="79"/>
      <c r="B172" s="79"/>
      <c r="C172" s="79"/>
      <c r="D172" s="79"/>
      <c r="E172" s="79"/>
      <c r="F172" s="79"/>
      <c r="G172" s="79"/>
      <c r="H172" s="79"/>
      <c r="I172" s="79"/>
    </row>
    <row r="173" spans="1:9">
      <c r="A173" s="79"/>
      <c r="B173" s="79"/>
      <c r="C173" s="79"/>
      <c r="D173" s="79"/>
      <c r="E173" s="79"/>
      <c r="F173" s="79"/>
      <c r="G173" s="79"/>
      <c r="H173" s="79"/>
      <c r="I173" s="79"/>
    </row>
    <row r="174" spans="1:9">
      <c r="A174" s="79"/>
      <c r="B174" s="79"/>
      <c r="C174" s="79"/>
      <c r="D174" s="79"/>
      <c r="E174" s="79"/>
      <c r="F174" s="79"/>
      <c r="G174" s="79"/>
      <c r="H174" s="79"/>
      <c r="I174" s="79"/>
    </row>
    <row r="175" spans="1:9">
      <c r="A175" s="79"/>
      <c r="B175" s="79"/>
      <c r="C175" s="79"/>
      <c r="D175" s="79"/>
      <c r="E175" s="79"/>
      <c r="F175" s="79"/>
      <c r="G175" s="79"/>
      <c r="H175" s="79"/>
      <c r="I175" s="79"/>
    </row>
    <row r="176" spans="1:9">
      <c r="A176" s="79"/>
      <c r="B176" s="79"/>
      <c r="C176" s="79"/>
      <c r="D176" s="79"/>
      <c r="E176" s="79"/>
      <c r="F176" s="79"/>
      <c r="G176" s="79"/>
      <c r="H176" s="79"/>
      <c r="I176" s="79"/>
    </row>
    <row r="177" spans="1:9">
      <c r="A177" s="79"/>
      <c r="B177" s="79"/>
      <c r="C177" s="79"/>
      <c r="D177" s="79"/>
      <c r="E177" s="79"/>
      <c r="F177" s="79"/>
      <c r="G177" s="79"/>
      <c r="H177" s="79"/>
      <c r="I177" s="79"/>
    </row>
    <row r="178" spans="1:9">
      <c r="A178" s="79"/>
      <c r="B178" s="79"/>
      <c r="C178" s="79"/>
      <c r="D178" s="79"/>
      <c r="E178" s="79"/>
      <c r="F178" s="79"/>
      <c r="G178" s="79"/>
      <c r="H178" s="79"/>
      <c r="I178" s="79"/>
    </row>
    <row r="179" spans="1:9">
      <c r="A179" s="79"/>
      <c r="B179" s="79"/>
      <c r="C179" s="79"/>
      <c r="D179" s="79"/>
      <c r="E179" s="79"/>
      <c r="F179" s="79"/>
      <c r="G179" s="79"/>
      <c r="H179" s="79"/>
      <c r="I179" s="79"/>
    </row>
    <row r="180" spans="1:9">
      <c r="A180" s="79"/>
      <c r="B180" s="79"/>
      <c r="C180" s="79"/>
      <c r="D180" s="79"/>
      <c r="E180" s="79"/>
      <c r="F180" s="79"/>
      <c r="G180" s="79"/>
      <c r="H180" s="79"/>
      <c r="I180" s="79"/>
    </row>
    <row r="181" spans="1:9">
      <c r="A181" s="79"/>
      <c r="B181" s="79"/>
      <c r="C181" s="79"/>
      <c r="D181" s="79"/>
      <c r="E181" s="79"/>
      <c r="F181" s="79"/>
      <c r="G181" s="79"/>
      <c r="H181" s="79"/>
      <c r="I181" s="79"/>
    </row>
    <row r="182" spans="1:9">
      <c r="A182" s="79"/>
      <c r="B182" s="79"/>
      <c r="C182" s="79"/>
      <c r="D182" s="79"/>
      <c r="E182" s="79"/>
      <c r="F182" s="79"/>
      <c r="G182" s="79"/>
      <c r="H182" s="79"/>
      <c r="I182" s="79"/>
    </row>
    <row r="183" spans="1:9">
      <c r="A183" s="79"/>
      <c r="B183" s="79"/>
      <c r="C183" s="79"/>
      <c r="D183" s="79"/>
      <c r="E183" s="79"/>
      <c r="F183" s="79"/>
      <c r="G183" s="79"/>
      <c r="H183" s="79"/>
      <c r="I183" s="79"/>
    </row>
    <row r="184" spans="1:9">
      <c r="A184" s="79"/>
      <c r="B184" s="79"/>
      <c r="C184" s="79"/>
      <c r="D184" s="79"/>
      <c r="E184" s="79"/>
      <c r="F184" s="79"/>
      <c r="G184" s="79"/>
      <c r="H184" s="79"/>
      <c r="I184" s="79"/>
    </row>
    <row r="185" spans="1:9">
      <c r="A185" s="79"/>
      <c r="B185" s="79"/>
      <c r="C185" s="79"/>
      <c r="D185" s="79"/>
      <c r="E185" s="79"/>
      <c r="F185" s="79"/>
      <c r="G185" s="79"/>
      <c r="H185" s="79"/>
      <c r="I185" s="79"/>
    </row>
    <row r="186" spans="1:9">
      <c r="A186" s="79"/>
      <c r="B186" s="79"/>
      <c r="C186" s="79"/>
      <c r="D186" s="79"/>
      <c r="E186" s="79"/>
      <c r="F186" s="79"/>
      <c r="G186" s="79"/>
      <c r="H186" s="79"/>
      <c r="I186" s="79"/>
    </row>
    <row r="187" spans="1:9">
      <c r="A187" s="79"/>
      <c r="B187" s="79"/>
      <c r="C187" s="79"/>
      <c r="D187" s="79"/>
      <c r="E187" s="79"/>
      <c r="F187" s="79"/>
      <c r="G187" s="79"/>
      <c r="H187" s="79"/>
      <c r="I187" s="79"/>
    </row>
    <row r="188" spans="1:9">
      <c r="A188" s="79"/>
      <c r="B188" s="79"/>
      <c r="C188" s="79"/>
      <c r="D188" s="79"/>
      <c r="E188" s="79"/>
      <c r="F188" s="79"/>
      <c r="G188" s="79"/>
      <c r="H188" s="79"/>
      <c r="I188" s="79"/>
    </row>
    <row r="189" spans="1:9">
      <c r="A189" s="79"/>
      <c r="B189" s="79"/>
      <c r="C189" s="79"/>
      <c r="D189" s="79"/>
      <c r="E189" s="79"/>
      <c r="F189" s="79"/>
      <c r="G189" s="79"/>
      <c r="H189" s="79"/>
      <c r="I189" s="79"/>
    </row>
    <row r="190" spans="1:9">
      <c r="A190" s="79"/>
      <c r="B190" s="79"/>
      <c r="C190" s="79"/>
      <c r="D190" s="79"/>
      <c r="E190" s="79"/>
      <c r="F190" s="79"/>
      <c r="G190" s="79"/>
      <c r="H190" s="79"/>
      <c r="I190" s="79"/>
    </row>
    <row r="191" spans="1:9">
      <c r="A191" s="79"/>
      <c r="B191" s="79"/>
      <c r="C191" s="79"/>
      <c r="D191" s="79"/>
      <c r="E191" s="79"/>
      <c r="F191" s="79"/>
      <c r="G191" s="79"/>
      <c r="H191" s="79"/>
      <c r="I191" s="79"/>
    </row>
    <row r="192" spans="1:9">
      <c r="A192" s="79"/>
      <c r="B192" s="79"/>
      <c r="C192" s="79"/>
      <c r="D192" s="79"/>
      <c r="E192" s="79"/>
      <c r="F192" s="79"/>
      <c r="G192" s="79"/>
      <c r="H192" s="79"/>
      <c r="I192" s="79"/>
    </row>
    <row r="193" spans="1:9">
      <c r="A193" s="79"/>
      <c r="B193" s="79"/>
      <c r="C193" s="79"/>
      <c r="D193" s="79"/>
      <c r="E193" s="79"/>
      <c r="F193" s="79"/>
      <c r="G193" s="79"/>
      <c r="H193" s="79"/>
      <c r="I193" s="79"/>
    </row>
    <row r="194" spans="1:9">
      <c r="A194" s="79"/>
      <c r="B194" s="79"/>
      <c r="C194" s="79"/>
      <c r="D194" s="79"/>
      <c r="E194" s="79"/>
      <c r="F194" s="79"/>
      <c r="G194" s="79"/>
      <c r="H194" s="79"/>
      <c r="I194" s="79"/>
    </row>
    <row r="195" spans="1:9">
      <c r="A195" s="79"/>
      <c r="B195" s="79"/>
      <c r="C195" s="79"/>
      <c r="D195" s="79"/>
      <c r="E195" s="79"/>
      <c r="F195" s="79"/>
      <c r="G195" s="79"/>
      <c r="H195" s="79"/>
      <c r="I195" s="79"/>
    </row>
    <row r="196" spans="1:9">
      <c r="A196" s="79"/>
      <c r="B196" s="79"/>
      <c r="C196" s="79"/>
      <c r="D196" s="79"/>
      <c r="E196" s="79"/>
      <c r="F196" s="79"/>
      <c r="G196" s="79"/>
      <c r="H196" s="79"/>
      <c r="I196" s="79"/>
    </row>
    <row r="197" spans="1:9">
      <c r="A197" s="79"/>
      <c r="B197" s="79"/>
      <c r="C197" s="79"/>
      <c r="D197" s="79"/>
      <c r="E197" s="79"/>
      <c r="F197" s="79"/>
      <c r="G197" s="79"/>
      <c r="H197" s="79"/>
      <c r="I197" s="79"/>
    </row>
    <row r="198" spans="1:9">
      <c r="A198" s="79"/>
      <c r="B198" s="79"/>
      <c r="C198" s="79"/>
      <c r="D198" s="79"/>
      <c r="E198" s="79"/>
      <c r="F198" s="79"/>
      <c r="G198" s="79"/>
      <c r="H198" s="79"/>
      <c r="I198" s="79"/>
    </row>
    <row r="199" spans="1:9">
      <c r="A199" s="79"/>
      <c r="B199" s="79"/>
      <c r="C199" s="79"/>
      <c r="D199" s="79"/>
      <c r="E199" s="79"/>
      <c r="F199" s="79"/>
      <c r="G199" s="79"/>
      <c r="H199" s="79"/>
      <c r="I199" s="79"/>
    </row>
    <row r="200" spans="1:9">
      <c r="A200" s="79"/>
      <c r="B200" s="79"/>
      <c r="C200" s="79"/>
      <c r="D200" s="79"/>
      <c r="E200" s="79"/>
      <c r="F200" s="79"/>
      <c r="G200" s="79"/>
      <c r="H200" s="79"/>
      <c r="I200" s="79"/>
    </row>
    <row r="201" spans="1:9">
      <c r="A201" s="79"/>
      <c r="B201" s="79"/>
      <c r="C201" s="79"/>
      <c r="D201" s="79"/>
      <c r="E201" s="79"/>
      <c r="F201" s="79"/>
      <c r="G201" s="79"/>
      <c r="H201" s="79"/>
      <c r="I201" s="79"/>
    </row>
    <row r="202" spans="1:9">
      <c r="A202" s="79"/>
      <c r="B202" s="79"/>
      <c r="C202" s="79"/>
      <c r="D202" s="79"/>
      <c r="E202" s="79"/>
      <c r="F202" s="79"/>
      <c r="G202" s="79"/>
      <c r="H202" s="79"/>
      <c r="I202" s="79"/>
    </row>
    <row r="203" spans="1:9">
      <c r="A203" s="79"/>
      <c r="B203" s="79"/>
      <c r="C203" s="79"/>
      <c r="D203" s="79"/>
      <c r="E203" s="79"/>
      <c r="F203" s="79"/>
      <c r="G203" s="79"/>
      <c r="H203" s="79"/>
      <c r="I203" s="79"/>
    </row>
    <row r="204" spans="1:9">
      <c r="A204" s="79"/>
      <c r="B204" s="79"/>
      <c r="C204" s="79"/>
      <c r="D204" s="79"/>
      <c r="E204" s="79"/>
      <c r="F204" s="79"/>
      <c r="G204" s="79"/>
      <c r="H204" s="79"/>
      <c r="I204" s="79"/>
    </row>
    <row r="205" spans="1:9">
      <c r="A205" s="79"/>
      <c r="B205" s="79"/>
      <c r="C205" s="79"/>
      <c r="D205" s="79"/>
      <c r="E205" s="79"/>
      <c r="F205" s="79"/>
      <c r="G205" s="79"/>
      <c r="H205" s="79"/>
      <c r="I205" s="79"/>
    </row>
    <row r="206" spans="1:9">
      <c r="A206" s="79"/>
      <c r="B206" s="79"/>
      <c r="C206" s="79"/>
      <c r="D206" s="79"/>
      <c r="E206" s="79"/>
      <c r="F206" s="79"/>
      <c r="G206" s="79"/>
      <c r="H206" s="79"/>
      <c r="I206" s="79"/>
    </row>
    <row r="207" spans="1:9">
      <c r="A207" s="79"/>
      <c r="B207" s="79"/>
      <c r="C207" s="79"/>
      <c r="D207" s="79"/>
      <c r="E207" s="79"/>
      <c r="F207" s="79"/>
      <c r="G207" s="79"/>
      <c r="H207" s="79"/>
      <c r="I207" s="79"/>
    </row>
    <row r="208" spans="1:9">
      <c r="A208" s="79"/>
      <c r="B208" s="79"/>
      <c r="C208" s="79"/>
      <c r="D208" s="79"/>
      <c r="E208" s="79"/>
      <c r="F208" s="79"/>
      <c r="G208" s="79"/>
      <c r="H208" s="79"/>
      <c r="I208" s="79"/>
    </row>
    <row r="209" spans="1:9">
      <c r="A209" s="79"/>
      <c r="B209" s="79"/>
      <c r="C209" s="79"/>
      <c r="D209" s="79"/>
      <c r="E209" s="79"/>
      <c r="F209" s="79"/>
      <c r="G209" s="79"/>
      <c r="H209" s="79"/>
      <c r="I209" s="79"/>
    </row>
    <row r="210" spans="1:9">
      <c r="A210" s="79"/>
      <c r="B210" s="79"/>
      <c r="C210" s="79"/>
      <c r="D210" s="79"/>
      <c r="E210" s="79"/>
      <c r="F210" s="79"/>
      <c r="G210" s="79"/>
      <c r="H210" s="79"/>
      <c r="I210" s="79"/>
    </row>
    <row r="211" spans="1:9">
      <c r="A211" s="79"/>
      <c r="B211" s="79"/>
      <c r="C211" s="79"/>
      <c r="D211" s="79"/>
      <c r="E211" s="79"/>
      <c r="F211" s="79"/>
      <c r="G211" s="79"/>
      <c r="H211" s="79"/>
      <c r="I211" s="79"/>
    </row>
    <row r="212" spans="1:9">
      <c r="A212" s="79"/>
      <c r="B212" s="79"/>
      <c r="C212" s="79"/>
      <c r="D212" s="79"/>
      <c r="E212" s="79"/>
      <c r="F212" s="79"/>
      <c r="G212" s="79"/>
      <c r="H212" s="79"/>
      <c r="I212" s="79"/>
    </row>
    <row r="213" spans="1:9">
      <c r="A213" s="79"/>
      <c r="B213" s="79"/>
      <c r="C213" s="79"/>
      <c r="D213" s="79"/>
      <c r="E213" s="79"/>
      <c r="F213" s="79"/>
      <c r="G213" s="79"/>
      <c r="H213" s="79"/>
      <c r="I213" s="79"/>
    </row>
    <row r="214" spans="1:9">
      <c r="A214" s="79"/>
      <c r="B214" s="79"/>
      <c r="C214" s="79"/>
      <c r="D214" s="79"/>
      <c r="E214" s="79"/>
      <c r="F214" s="79"/>
      <c r="G214" s="79"/>
      <c r="H214" s="79"/>
      <c r="I214" s="79"/>
    </row>
    <row r="215" spans="1:9">
      <c r="A215" s="79"/>
      <c r="B215" s="79"/>
      <c r="C215" s="79"/>
      <c r="D215" s="79"/>
      <c r="E215" s="79"/>
      <c r="F215" s="79"/>
      <c r="G215" s="79"/>
      <c r="H215" s="79"/>
      <c r="I215" s="79"/>
    </row>
    <row r="216" spans="1:9">
      <c r="A216" s="79"/>
      <c r="B216" s="79"/>
      <c r="C216" s="79"/>
      <c r="D216" s="79"/>
      <c r="E216" s="79"/>
      <c r="F216" s="79"/>
      <c r="G216" s="79"/>
      <c r="H216" s="79"/>
      <c r="I216" s="79"/>
    </row>
    <row r="217" spans="1:9">
      <c r="A217" s="79"/>
      <c r="B217" s="79"/>
      <c r="C217" s="79"/>
      <c r="D217" s="79"/>
      <c r="E217" s="79"/>
      <c r="F217" s="79"/>
      <c r="G217" s="79"/>
      <c r="H217" s="79"/>
      <c r="I217" s="79"/>
    </row>
    <row r="218" spans="1:9">
      <c r="A218" s="79"/>
      <c r="B218" s="79"/>
      <c r="C218" s="79"/>
      <c r="D218" s="79"/>
      <c r="E218" s="79"/>
      <c r="F218" s="79"/>
      <c r="G218" s="79"/>
      <c r="H218" s="79"/>
      <c r="I218" s="79"/>
    </row>
    <row r="219" spans="1:9">
      <c r="A219" s="79"/>
      <c r="B219" s="79"/>
      <c r="C219" s="79"/>
      <c r="D219" s="79"/>
      <c r="E219" s="79"/>
      <c r="F219" s="79"/>
      <c r="G219" s="79"/>
      <c r="H219" s="79"/>
      <c r="I219" s="79"/>
    </row>
    <row r="220" spans="1:9">
      <c r="A220" s="79"/>
      <c r="B220" s="79"/>
      <c r="C220" s="79"/>
      <c r="D220" s="79"/>
      <c r="E220" s="79"/>
      <c r="F220" s="79"/>
      <c r="G220" s="79"/>
      <c r="H220" s="79"/>
      <c r="I220" s="79"/>
    </row>
    <row r="221" spans="1:9">
      <c r="A221" s="79"/>
      <c r="B221" s="79"/>
      <c r="C221" s="79"/>
      <c r="D221" s="79"/>
      <c r="E221" s="79"/>
      <c r="F221" s="79"/>
      <c r="G221" s="79"/>
      <c r="H221" s="79"/>
      <c r="I221" s="79"/>
    </row>
    <row r="222" spans="1:9">
      <c r="A222" s="79"/>
      <c r="B222" s="79"/>
      <c r="C222" s="79"/>
      <c r="D222" s="79"/>
      <c r="E222" s="79"/>
      <c r="F222" s="79"/>
      <c r="G222" s="79"/>
      <c r="H222" s="79"/>
      <c r="I222" s="79"/>
    </row>
    <row r="223" spans="1:9">
      <c r="A223" s="79"/>
      <c r="B223" s="79"/>
      <c r="C223" s="79"/>
      <c r="D223" s="79"/>
      <c r="E223" s="79"/>
      <c r="F223" s="79"/>
      <c r="G223" s="79"/>
      <c r="H223" s="79"/>
      <c r="I223" s="79"/>
    </row>
    <row r="224" spans="1:9">
      <c r="A224" s="79"/>
      <c r="B224" s="79"/>
      <c r="C224" s="79"/>
      <c r="D224" s="79"/>
      <c r="E224" s="79"/>
      <c r="F224" s="79"/>
      <c r="G224" s="79"/>
      <c r="H224" s="79"/>
      <c r="I224" s="79"/>
    </row>
    <row r="225" spans="1:9">
      <c r="A225" s="79"/>
      <c r="B225" s="79"/>
      <c r="C225" s="79"/>
      <c r="D225" s="79"/>
      <c r="E225" s="79"/>
      <c r="F225" s="79"/>
      <c r="G225" s="79"/>
      <c r="H225" s="79"/>
      <c r="I225" s="79"/>
    </row>
    <row r="226" spans="1:9">
      <c r="A226" s="79"/>
      <c r="B226" s="79"/>
      <c r="C226" s="79"/>
      <c r="D226" s="79"/>
      <c r="E226" s="79"/>
      <c r="F226" s="79"/>
      <c r="G226" s="79"/>
      <c r="H226" s="79"/>
      <c r="I226" s="79"/>
    </row>
    <row r="227" spans="1:9">
      <c r="A227" s="79"/>
      <c r="B227" s="79"/>
      <c r="C227" s="79"/>
      <c r="D227" s="79"/>
      <c r="E227" s="79"/>
      <c r="F227" s="79"/>
      <c r="G227" s="79"/>
      <c r="H227" s="79"/>
      <c r="I227" s="79"/>
    </row>
    <row r="228" spans="1:9">
      <c r="A228" s="79"/>
      <c r="B228" s="79"/>
      <c r="C228" s="79"/>
      <c r="D228" s="79"/>
      <c r="E228" s="79"/>
      <c r="F228" s="79"/>
      <c r="G228" s="79"/>
      <c r="H228" s="79"/>
      <c r="I228" s="79"/>
    </row>
    <row r="229" spans="1:9">
      <c r="A229" s="79"/>
      <c r="B229" s="79"/>
      <c r="C229" s="79"/>
      <c r="D229" s="79"/>
      <c r="E229" s="79"/>
      <c r="F229" s="79"/>
      <c r="G229" s="79"/>
      <c r="H229" s="79"/>
      <c r="I229" s="79"/>
    </row>
    <row r="230" spans="1:9">
      <c r="A230" s="79"/>
      <c r="B230" s="79"/>
      <c r="C230" s="79"/>
      <c r="D230" s="79"/>
      <c r="E230" s="79"/>
      <c r="F230" s="79"/>
      <c r="G230" s="79"/>
      <c r="H230" s="79"/>
      <c r="I230" s="79"/>
    </row>
    <row r="231" spans="1:9">
      <c r="A231" s="79"/>
      <c r="B231" s="79"/>
      <c r="C231" s="79"/>
      <c r="D231" s="79"/>
      <c r="E231" s="79"/>
      <c r="F231" s="79"/>
      <c r="G231" s="79"/>
      <c r="H231" s="79"/>
      <c r="I231" s="79"/>
    </row>
    <row r="232" spans="1:9">
      <c r="A232" s="79"/>
      <c r="B232" s="79"/>
      <c r="C232" s="79"/>
      <c r="D232" s="79"/>
      <c r="E232" s="79"/>
      <c r="F232" s="79"/>
      <c r="G232" s="79"/>
      <c r="H232" s="79"/>
      <c r="I232" s="79"/>
    </row>
    <row r="233" spans="1:9">
      <c r="A233" s="79"/>
      <c r="B233" s="79"/>
      <c r="C233" s="79"/>
      <c r="D233" s="79"/>
      <c r="E233" s="79"/>
      <c r="F233" s="79"/>
      <c r="G233" s="79"/>
      <c r="H233" s="79"/>
      <c r="I233" s="79"/>
    </row>
    <row r="234" spans="1:9">
      <c r="A234" s="79"/>
      <c r="B234" s="79"/>
      <c r="C234" s="79"/>
      <c r="D234" s="79"/>
      <c r="E234" s="79"/>
      <c r="F234" s="79"/>
      <c r="G234" s="79"/>
      <c r="H234" s="79"/>
      <c r="I234" s="79"/>
    </row>
    <row r="235" spans="1:9">
      <c r="A235" s="79"/>
      <c r="B235" s="79"/>
      <c r="C235" s="79"/>
      <c r="D235" s="79"/>
      <c r="E235" s="79"/>
      <c r="F235" s="79"/>
      <c r="G235" s="79"/>
      <c r="H235" s="79"/>
      <c r="I235" s="79"/>
    </row>
    <row r="236" spans="1:9">
      <c r="A236" s="79"/>
      <c r="B236" s="79"/>
      <c r="C236" s="79"/>
      <c r="D236" s="79"/>
      <c r="E236" s="79"/>
      <c r="F236" s="79"/>
    </row>
  </sheetData>
  <sheetProtection algorithmName="SHA-512" hashValue="zt5v2sz6QCtvOtM45gUYt+U06Uv31D5Ug4JgaRASeGzIdE+MOXWmfMOg2vU+TwvY1FHj/00pswsdm22GRH5FYg==" saltValue="QUCpL1qLuzl3G6S+geT4Dg==" spinCount="100000" sheet="1" objects="1" scenarios="1"/>
  <mergeCells count="20">
    <mergeCell ref="A37:C37"/>
    <mergeCell ref="A8:I8"/>
    <mergeCell ref="A40:B40"/>
    <mergeCell ref="G37:I37"/>
    <mergeCell ref="A38:C38"/>
    <mergeCell ref="G38:I38"/>
    <mergeCell ref="A11:A13"/>
    <mergeCell ref="B11:B13"/>
    <mergeCell ref="A4:B4"/>
    <mergeCell ref="C4:I4"/>
    <mergeCell ref="A5:B5"/>
    <mergeCell ref="C5:I5"/>
    <mergeCell ref="A7:D7"/>
    <mergeCell ref="A6:B6"/>
    <mergeCell ref="C6:I6"/>
    <mergeCell ref="A1:I1"/>
    <mergeCell ref="A2:B2"/>
    <mergeCell ref="C2:I2"/>
    <mergeCell ref="A3:B3"/>
    <mergeCell ref="C3:I3"/>
  </mergeCells>
  <dataValidations count="4">
    <dataValidation type="list" allowBlank="1" showErrorMessage="1" sqref="D11:D36" xr:uid="{4D834DD9-241F-451D-B423-079EFCFCF660}">
      <mc:AlternateContent xmlns:x12ac="http://schemas.microsoft.com/office/spreadsheetml/2011/1/ac" xmlns:mc="http://schemas.openxmlformats.org/markup-compatibility/2006">
        <mc:Choice Requires="x12ac">
          <x12ac:list>1,"0,50",0</x12ac:list>
        </mc:Choice>
        <mc:Fallback>
          <formula1>"1,0,50,0"</formula1>
        </mc:Fallback>
      </mc:AlternateContent>
    </dataValidation>
    <dataValidation type="list" allowBlank="1" showErrorMessage="1" sqref="E11:F36" xr:uid="{12F2A2F7-DEE9-4B8F-A181-600634C88B86}">
      <formula1>"1,0"</formula1>
    </dataValidation>
    <dataValidation type="list" allowBlank="1" showInputMessage="1" showErrorMessage="1" sqref="C6:I6" xr:uid="{F5F42362-CC81-488F-947A-13E9F9825C2D}">
      <formula1>"Denuncia ciudadana,Primer monitoreo,Segundo monitoreo para seguimiento de subsanación de observaciones"</formula1>
    </dataValidation>
    <dataValidation type="list" allowBlank="1" showErrorMessage="1" sqref="G11:G13 G17:G18 G31:H31 I15 I19 G29:H29 G20:G28 G30 G32:G34 G36" xr:uid="{5BA8E8B8-F2FD-416B-BAA2-4FFBDD9285B8}">
      <formula1>"SI,NO,SIN EVALUACIÓN"</formula1>
    </dataValidation>
  </dataValidations>
  <pageMargins left="0.70866141732283472" right="0.70866141732283472" top="0.74803149606299213" bottom="0.74803149606299213" header="0.31496062992125984" footer="0.31496062992125984"/>
  <pageSetup paperSize="9" scale="51" fitToHeight="0"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FF00"/>
    <outlinePr summaryBelow="0" summaryRight="0"/>
    <pageSetUpPr fitToPage="1"/>
  </sheetPr>
  <dimension ref="A1:I247"/>
  <sheetViews>
    <sheetView showGridLines="0" zoomScaleNormal="100" zoomScalePageLayoutView="106" workbookViewId="0">
      <pane ySplit="10" topLeftCell="A11" activePane="bottomLeft" state="frozen"/>
      <selection pane="bottomLeft" activeCell="A11" sqref="A11:A13"/>
    </sheetView>
  </sheetViews>
  <sheetFormatPr baseColWidth="10" defaultColWidth="12.5703125" defaultRowHeight="12.75"/>
  <cols>
    <col min="1" max="1" width="8.28515625" style="10" customWidth="1"/>
    <col min="2" max="2" width="48.7109375" customWidth="1"/>
    <col min="3" max="3" width="37.42578125" customWidth="1"/>
    <col min="4" max="5" width="12.5703125" customWidth="1"/>
  </cols>
  <sheetData>
    <row r="1" spans="1:9" s="47" customFormat="1" ht="21.75" customHeight="1">
      <c r="A1" s="143" t="s">
        <v>387</v>
      </c>
      <c r="B1" s="143"/>
      <c r="C1" s="143"/>
      <c r="D1" s="143"/>
      <c r="E1" s="143"/>
      <c r="F1" s="143"/>
      <c r="G1" s="143"/>
      <c r="H1" s="143"/>
      <c r="I1" s="143"/>
    </row>
    <row r="2" spans="1:9" s="47" customFormat="1" ht="22.5" customHeight="1">
      <c r="A2" s="144" t="s">
        <v>373</v>
      </c>
      <c r="B2" s="144"/>
      <c r="C2" s="145" t="s">
        <v>378</v>
      </c>
      <c r="D2" s="146"/>
      <c r="E2" s="146"/>
      <c r="F2" s="146"/>
      <c r="G2" s="146"/>
      <c r="H2" s="146"/>
      <c r="I2" s="147"/>
    </row>
    <row r="3" spans="1:9" s="47" customFormat="1" ht="22.5" customHeight="1">
      <c r="A3" s="144" t="s">
        <v>374</v>
      </c>
      <c r="B3" s="144"/>
      <c r="C3" s="149"/>
      <c r="D3" s="149"/>
      <c r="E3" s="149"/>
      <c r="F3" s="149"/>
      <c r="G3" s="149"/>
      <c r="H3" s="149"/>
      <c r="I3" s="149"/>
    </row>
    <row r="4" spans="1:9" s="47" customFormat="1" ht="22.5" customHeight="1">
      <c r="A4" s="144" t="s">
        <v>375</v>
      </c>
      <c r="B4" s="144"/>
      <c r="C4" s="150"/>
      <c r="D4" s="150"/>
      <c r="E4" s="150"/>
      <c r="F4" s="150"/>
      <c r="G4" s="150"/>
      <c r="H4" s="150"/>
      <c r="I4" s="150"/>
    </row>
    <row r="5" spans="1:9" s="47" customFormat="1" ht="22.5" customHeight="1">
      <c r="A5" s="144" t="s">
        <v>376</v>
      </c>
      <c r="B5" s="144"/>
      <c r="C5" s="149"/>
      <c r="D5" s="149"/>
      <c r="E5" s="149"/>
      <c r="F5" s="149"/>
      <c r="G5" s="149"/>
      <c r="H5" s="149"/>
      <c r="I5" s="149"/>
    </row>
    <row r="6" spans="1:9" s="47" customFormat="1" ht="22.5" customHeight="1">
      <c r="A6" s="144" t="s">
        <v>380</v>
      </c>
      <c r="B6" s="144"/>
      <c r="C6" s="149"/>
      <c r="D6" s="149"/>
      <c r="E6" s="149"/>
      <c r="F6" s="149"/>
      <c r="G6" s="149"/>
      <c r="H6" s="149"/>
      <c r="I6" s="149"/>
    </row>
    <row r="7" spans="1:9" s="47" customFormat="1" ht="1.5" customHeight="1">
      <c r="A7" s="151"/>
      <c r="B7" s="151"/>
      <c r="C7" s="151"/>
      <c r="D7" s="151"/>
    </row>
    <row r="8" spans="1:9" s="49" customFormat="1" ht="22.5" customHeight="1" thickBot="1">
      <c r="A8" s="155" t="s">
        <v>360</v>
      </c>
      <c r="B8" s="155"/>
      <c r="C8" s="155"/>
      <c r="D8" s="155"/>
      <c r="E8" s="155"/>
      <c r="F8" s="155"/>
      <c r="G8" s="155"/>
      <c r="H8" s="155"/>
      <c r="I8" s="155"/>
    </row>
    <row r="9" spans="1:9" ht="22.5" hidden="1" customHeight="1" thickBot="1">
      <c r="A9" s="11"/>
      <c r="B9" s="11"/>
      <c r="C9" s="11"/>
      <c r="D9" s="11"/>
      <c r="E9" s="11"/>
      <c r="F9" s="11"/>
      <c r="G9" s="11"/>
      <c r="H9" s="11"/>
      <c r="I9" s="11"/>
    </row>
    <row r="10" spans="1:9" ht="36.75" thickBot="1">
      <c r="A10" s="129" t="s">
        <v>7</v>
      </c>
      <c r="B10" s="69" t="s">
        <v>340</v>
      </c>
      <c r="C10" s="23" t="s">
        <v>342</v>
      </c>
      <c r="D10" s="30" t="s">
        <v>359</v>
      </c>
      <c r="E10" s="30" t="s">
        <v>5</v>
      </c>
      <c r="F10" s="29" t="s">
        <v>379</v>
      </c>
      <c r="G10" s="83" t="s">
        <v>344</v>
      </c>
      <c r="H10" s="84" t="s">
        <v>345</v>
      </c>
      <c r="I10" s="85" t="s">
        <v>346</v>
      </c>
    </row>
    <row r="11" spans="1:9" ht="12.75" customHeight="1">
      <c r="A11" s="166">
        <v>1</v>
      </c>
      <c r="B11" s="168" t="s">
        <v>10</v>
      </c>
      <c r="C11" s="24" t="s">
        <v>253</v>
      </c>
      <c r="D11" s="70">
        <v>1</v>
      </c>
      <c r="E11" s="70">
        <v>1</v>
      </c>
      <c r="F11" s="126">
        <v>1</v>
      </c>
      <c r="G11" s="123" t="s">
        <v>381</v>
      </c>
      <c r="H11" s="27"/>
      <c r="I11" s="28"/>
    </row>
    <row r="12" spans="1:9" ht="36">
      <c r="A12" s="167"/>
      <c r="B12" s="169"/>
      <c r="C12" s="25" t="s">
        <v>255</v>
      </c>
      <c r="D12" s="70">
        <v>1</v>
      </c>
      <c r="E12" s="70">
        <v>1</v>
      </c>
      <c r="F12" s="70">
        <v>1</v>
      </c>
      <c r="G12" s="124" t="s">
        <v>381</v>
      </c>
      <c r="H12" s="128"/>
      <c r="I12" s="12"/>
    </row>
    <row r="13" spans="1:9" ht="36">
      <c r="A13" s="167"/>
      <c r="B13" s="169"/>
      <c r="C13" s="26" t="s">
        <v>254</v>
      </c>
      <c r="D13" s="70">
        <v>1</v>
      </c>
      <c r="E13" s="70">
        <v>1</v>
      </c>
      <c r="F13" s="70">
        <v>1</v>
      </c>
      <c r="G13" s="124" t="s">
        <v>381</v>
      </c>
      <c r="H13" s="128"/>
      <c r="I13" s="12"/>
    </row>
    <row r="14" spans="1:9" ht="36">
      <c r="A14" s="130">
        <v>2</v>
      </c>
      <c r="B14" s="50" t="s">
        <v>252</v>
      </c>
      <c r="C14" s="72" t="s">
        <v>256</v>
      </c>
      <c r="D14" s="70">
        <v>1</v>
      </c>
      <c r="E14" s="70">
        <v>1</v>
      </c>
      <c r="F14" s="70">
        <v>1</v>
      </c>
      <c r="G14" s="128"/>
      <c r="H14" s="128"/>
      <c r="I14" s="12"/>
    </row>
    <row r="15" spans="1:9" ht="36">
      <c r="A15" s="130">
        <v>3</v>
      </c>
      <c r="B15" s="50" t="s">
        <v>257</v>
      </c>
      <c r="C15" s="72" t="s">
        <v>19</v>
      </c>
      <c r="D15" s="70">
        <v>1</v>
      </c>
      <c r="E15" s="70">
        <v>1</v>
      </c>
      <c r="F15" s="70">
        <v>1</v>
      </c>
      <c r="G15" s="128"/>
      <c r="H15" s="128"/>
      <c r="I15" s="73" t="s">
        <v>381</v>
      </c>
    </row>
    <row r="16" spans="1:9" ht="24">
      <c r="A16" s="92">
        <v>4</v>
      </c>
      <c r="B16" s="52" t="s">
        <v>258</v>
      </c>
      <c r="C16" s="74" t="s">
        <v>259</v>
      </c>
      <c r="D16" s="70">
        <v>1</v>
      </c>
      <c r="E16" s="70">
        <v>1</v>
      </c>
      <c r="F16" s="70">
        <v>1</v>
      </c>
      <c r="G16" s="128"/>
      <c r="H16" s="128"/>
      <c r="I16" s="12"/>
    </row>
    <row r="17" spans="1:9" ht="36">
      <c r="A17" s="130">
        <v>5</v>
      </c>
      <c r="B17" s="50" t="s">
        <v>347</v>
      </c>
      <c r="C17" s="72" t="s">
        <v>260</v>
      </c>
      <c r="D17" s="70">
        <v>1</v>
      </c>
      <c r="E17" s="70">
        <v>1</v>
      </c>
      <c r="F17" s="70">
        <v>1</v>
      </c>
      <c r="G17" s="124" t="s">
        <v>381</v>
      </c>
      <c r="H17" s="128"/>
      <c r="I17" s="12"/>
    </row>
    <row r="18" spans="1:9" ht="36">
      <c r="A18" s="130">
        <v>22</v>
      </c>
      <c r="B18" s="50" t="s">
        <v>348</v>
      </c>
      <c r="C18" s="72" t="s">
        <v>260</v>
      </c>
      <c r="D18" s="70">
        <v>1</v>
      </c>
      <c r="E18" s="70">
        <v>1</v>
      </c>
      <c r="F18" s="70">
        <v>1</v>
      </c>
      <c r="G18" s="124" t="s">
        <v>381</v>
      </c>
      <c r="H18" s="128"/>
      <c r="I18" s="12"/>
    </row>
    <row r="19" spans="1:9" ht="84">
      <c r="A19" s="92">
        <v>6</v>
      </c>
      <c r="B19" s="52" t="s">
        <v>261</v>
      </c>
      <c r="C19" s="74" t="s">
        <v>262</v>
      </c>
      <c r="D19" s="70">
        <v>1</v>
      </c>
      <c r="E19" s="70">
        <v>1</v>
      </c>
      <c r="F19" s="70">
        <v>1</v>
      </c>
      <c r="G19" s="128"/>
      <c r="H19" s="128"/>
      <c r="I19" s="73" t="s">
        <v>381</v>
      </c>
    </row>
    <row r="20" spans="1:9" ht="36">
      <c r="A20" s="130">
        <v>7</v>
      </c>
      <c r="B20" s="50" t="s">
        <v>264</v>
      </c>
      <c r="C20" s="72" t="s">
        <v>263</v>
      </c>
      <c r="D20" s="70">
        <v>1</v>
      </c>
      <c r="E20" s="70">
        <v>1</v>
      </c>
      <c r="F20" s="70">
        <v>1</v>
      </c>
      <c r="G20" s="124" t="s">
        <v>381</v>
      </c>
      <c r="H20" s="128"/>
      <c r="I20" s="12"/>
    </row>
    <row r="21" spans="1:9" ht="96">
      <c r="A21" s="92">
        <v>8</v>
      </c>
      <c r="B21" s="52" t="s">
        <v>265</v>
      </c>
      <c r="C21" s="74" t="s">
        <v>266</v>
      </c>
      <c r="D21" s="70">
        <v>1</v>
      </c>
      <c r="E21" s="70">
        <v>1</v>
      </c>
      <c r="F21" s="70">
        <v>1</v>
      </c>
      <c r="G21" s="124" t="s">
        <v>381</v>
      </c>
      <c r="H21" s="128"/>
      <c r="I21" s="12"/>
    </row>
    <row r="22" spans="1:9" ht="36">
      <c r="A22" s="131">
        <v>9</v>
      </c>
      <c r="B22" s="75" t="s">
        <v>267</v>
      </c>
      <c r="C22" s="25" t="s">
        <v>268</v>
      </c>
      <c r="D22" s="70">
        <v>1</v>
      </c>
      <c r="E22" s="70">
        <v>1</v>
      </c>
      <c r="F22" s="70">
        <v>1</v>
      </c>
      <c r="G22" s="124" t="s">
        <v>381</v>
      </c>
      <c r="H22" s="128"/>
      <c r="I22" s="12"/>
    </row>
    <row r="23" spans="1:9">
      <c r="A23" s="92">
        <v>10</v>
      </c>
      <c r="B23" s="52" t="s">
        <v>59</v>
      </c>
      <c r="C23" s="74" t="s">
        <v>269</v>
      </c>
      <c r="D23" s="70">
        <v>1</v>
      </c>
      <c r="E23" s="70">
        <v>1</v>
      </c>
      <c r="F23" s="70">
        <v>1</v>
      </c>
      <c r="G23" s="124" t="s">
        <v>381</v>
      </c>
      <c r="H23" s="128"/>
      <c r="I23" s="12"/>
    </row>
    <row r="24" spans="1:9" ht="132">
      <c r="A24" s="130">
        <v>11</v>
      </c>
      <c r="B24" s="50" t="s">
        <v>270</v>
      </c>
      <c r="C24" s="72" t="s">
        <v>63</v>
      </c>
      <c r="D24" s="70">
        <v>1</v>
      </c>
      <c r="E24" s="70">
        <v>1</v>
      </c>
      <c r="F24" s="70">
        <v>1</v>
      </c>
      <c r="G24" s="124" t="s">
        <v>381</v>
      </c>
      <c r="H24" s="128"/>
      <c r="I24" s="12"/>
    </row>
    <row r="25" spans="1:9" ht="36">
      <c r="A25" s="92">
        <v>12</v>
      </c>
      <c r="B25" s="52" t="s">
        <v>271</v>
      </c>
      <c r="C25" s="74" t="s">
        <v>272</v>
      </c>
      <c r="D25" s="70">
        <v>1</v>
      </c>
      <c r="E25" s="70">
        <v>1</v>
      </c>
      <c r="F25" s="70">
        <v>1</v>
      </c>
      <c r="G25" s="124" t="s">
        <v>381</v>
      </c>
      <c r="H25" s="128"/>
      <c r="I25" s="12"/>
    </row>
    <row r="26" spans="1:9" ht="36">
      <c r="A26" s="130">
        <v>13</v>
      </c>
      <c r="B26" s="50" t="s">
        <v>274</v>
      </c>
      <c r="C26" s="72" t="s">
        <v>273</v>
      </c>
      <c r="D26" s="70">
        <v>1</v>
      </c>
      <c r="E26" s="70">
        <v>1</v>
      </c>
      <c r="F26" s="70">
        <v>1</v>
      </c>
      <c r="G26" s="124" t="s">
        <v>381</v>
      </c>
      <c r="H26" s="128"/>
      <c r="I26" s="12"/>
    </row>
    <row r="27" spans="1:9" ht="48">
      <c r="A27" s="92">
        <v>14</v>
      </c>
      <c r="B27" s="52" t="s">
        <v>275</v>
      </c>
      <c r="C27" s="74" t="s">
        <v>276</v>
      </c>
      <c r="D27" s="70">
        <v>1</v>
      </c>
      <c r="E27" s="70">
        <v>1</v>
      </c>
      <c r="F27" s="70">
        <v>1</v>
      </c>
      <c r="G27" s="124" t="s">
        <v>381</v>
      </c>
      <c r="H27" s="128"/>
      <c r="I27" s="12"/>
    </row>
    <row r="28" spans="1:9" ht="36">
      <c r="A28" s="130">
        <v>15</v>
      </c>
      <c r="B28" s="50" t="s">
        <v>277</v>
      </c>
      <c r="C28" s="72" t="s">
        <v>278</v>
      </c>
      <c r="D28" s="70">
        <v>1</v>
      </c>
      <c r="E28" s="70">
        <v>1</v>
      </c>
      <c r="F28" s="70">
        <v>1</v>
      </c>
      <c r="G28" s="124" t="s">
        <v>381</v>
      </c>
      <c r="H28" s="128"/>
      <c r="I28" s="12"/>
    </row>
    <row r="29" spans="1:9" ht="36">
      <c r="A29" s="92">
        <v>16</v>
      </c>
      <c r="B29" s="52" t="s">
        <v>279</v>
      </c>
      <c r="C29" s="74" t="s">
        <v>96</v>
      </c>
      <c r="D29" s="70">
        <v>1</v>
      </c>
      <c r="E29" s="70">
        <v>1</v>
      </c>
      <c r="F29" s="70">
        <v>1</v>
      </c>
      <c r="G29" s="124" t="s">
        <v>381</v>
      </c>
      <c r="H29" s="76" t="s">
        <v>381</v>
      </c>
      <c r="I29" s="12"/>
    </row>
    <row r="30" spans="1:9" ht="348">
      <c r="A30" s="131">
        <v>17</v>
      </c>
      <c r="B30" s="75" t="s">
        <v>280</v>
      </c>
      <c r="C30" s="25" t="s">
        <v>281</v>
      </c>
      <c r="D30" s="70">
        <v>1</v>
      </c>
      <c r="E30" s="70">
        <v>1</v>
      </c>
      <c r="F30" s="70">
        <v>1</v>
      </c>
      <c r="G30" s="124" t="s">
        <v>381</v>
      </c>
      <c r="H30" s="128"/>
      <c r="I30" s="12"/>
    </row>
    <row r="31" spans="1:9" ht="24">
      <c r="A31" s="92">
        <v>18</v>
      </c>
      <c r="B31" s="52" t="s">
        <v>282</v>
      </c>
      <c r="C31" s="74" t="s">
        <v>283</v>
      </c>
      <c r="D31" s="70">
        <v>1</v>
      </c>
      <c r="E31" s="70">
        <v>1</v>
      </c>
      <c r="F31" s="70">
        <v>1</v>
      </c>
      <c r="G31" s="124" t="s">
        <v>381</v>
      </c>
      <c r="H31" s="76" t="s">
        <v>381</v>
      </c>
      <c r="I31" s="12"/>
    </row>
    <row r="32" spans="1:9" ht="96">
      <c r="A32" s="130">
        <v>19</v>
      </c>
      <c r="B32" s="50" t="s">
        <v>362</v>
      </c>
      <c r="C32" s="72" t="s">
        <v>284</v>
      </c>
      <c r="D32" s="70">
        <v>1</v>
      </c>
      <c r="E32" s="70">
        <v>1</v>
      </c>
      <c r="F32" s="70">
        <v>1</v>
      </c>
      <c r="G32" s="124" t="s">
        <v>381</v>
      </c>
      <c r="H32" s="128"/>
      <c r="I32" s="12"/>
    </row>
    <row r="33" spans="1:9" ht="60">
      <c r="A33" s="92">
        <v>20</v>
      </c>
      <c r="B33" s="52" t="s">
        <v>285</v>
      </c>
      <c r="C33" s="74" t="s">
        <v>117</v>
      </c>
      <c r="D33" s="70">
        <v>1</v>
      </c>
      <c r="E33" s="70">
        <v>1</v>
      </c>
      <c r="F33" s="70">
        <v>1</v>
      </c>
      <c r="G33" s="124" t="s">
        <v>381</v>
      </c>
      <c r="H33" s="128"/>
      <c r="I33" s="12"/>
    </row>
    <row r="34" spans="1:9" ht="24">
      <c r="A34" s="130">
        <v>21</v>
      </c>
      <c r="B34" s="50" t="s">
        <v>286</v>
      </c>
      <c r="C34" s="72" t="s">
        <v>287</v>
      </c>
      <c r="D34" s="70">
        <v>1</v>
      </c>
      <c r="E34" s="70">
        <v>1</v>
      </c>
      <c r="F34" s="70">
        <v>1</v>
      </c>
      <c r="G34" s="124" t="s">
        <v>381</v>
      </c>
      <c r="H34" s="128"/>
      <c r="I34" s="12"/>
    </row>
    <row r="35" spans="1:9" ht="60">
      <c r="A35" s="92">
        <v>23</v>
      </c>
      <c r="B35" s="52" t="s">
        <v>288</v>
      </c>
      <c r="C35" s="74" t="s">
        <v>289</v>
      </c>
      <c r="D35" s="70">
        <v>1</v>
      </c>
      <c r="E35" s="70">
        <v>1</v>
      </c>
      <c r="F35" s="70">
        <v>1</v>
      </c>
      <c r="G35" s="128"/>
      <c r="H35" s="128"/>
      <c r="I35" s="12"/>
    </row>
    <row r="36" spans="1:9" ht="60.75" thickBot="1">
      <c r="A36" s="132">
        <v>24</v>
      </c>
      <c r="B36" s="52" t="s">
        <v>290</v>
      </c>
      <c r="C36" s="77" t="s">
        <v>291</v>
      </c>
      <c r="D36" s="70">
        <v>1</v>
      </c>
      <c r="E36" s="70">
        <v>1</v>
      </c>
      <c r="F36" s="127">
        <v>1</v>
      </c>
      <c r="G36" s="125" t="s">
        <v>381</v>
      </c>
      <c r="H36" s="13"/>
      <c r="I36" s="14"/>
    </row>
    <row r="37" spans="1:9" ht="15" customHeight="1">
      <c r="A37" s="152" t="s">
        <v>391</v>
      </c>
      <c r="B37" s="153"/>
      <c r="C37" s="154"/>
      <c r="D37" s="32">
        <f>SUM(D14:D36)+AVERAGE(D11:D13)</f>
        <v>24</v>
      </c>
      <c r="E37" s="32">
        <f>SUM(E14:E36)+AVERAGE(E11:E13)</f>
        <v>24</v>
      </c>
      <c r="F37" s="32">
        <f>SUM(F14:F36)+AVERAGE(F11:F13)</f>
        <v>24</v>
      </c>
      <c r="G37" s="158">
        <f>COUNTIF(G14:I36,"SI")+COUNTIF(G11:G13,"SI")/3</f>
        <v>23</v>
      </c>
      <c r="H37" s="159"/>
      <c r="I37" s="160"/>
    </row>
    <row r="38" spans="1:9" ht="29.25" customHeight="1" thickBot="1">
      <c r="A38" s="161" t="s">
        <v>392</v>
      </c>
      <c r="B38" s="162"/>
      <c r="C38" s="163"/>
      <c r="D38" s="58">
        <f>D37/24</f>
        <v>1</v>
      </c>
      <c r="E38" s="58">
        <f>E37/24</f>
        <v>1</v>
      </c>
      <c r="F38" s="58">
        <f>F37/24</f>
        <v>1</v>
      </c>
      <c r="G38" s="164">
        <f>IF((23-(COUNTIF(G14:I36,"SIN EVALUACIÓN")+COUNTIF(G11:G13,"SIN EVALUACIÓN")/3))&lt;&gt;0,G37/(23-(COUNTIF(G14:I36,"SIN EVALUACIÓN")+COUNTIF(G11:G13,"SIN EVALUACIÓN")/3)),"SIN EVALUACIÓN")</f>
        <v>1</v>
      </c>
      <c r="H38" s="164"/>
      <c r="I38" s="165"/>
    </row>
    <row r="39" spans="1:9" ht="13.5" thickBot="1">
      <c r="A39" s="79"/>
      <c r="B39" s="79"/>
      <c r="C39" s="79"/>
      <c r="D39" s="79"/>
      <c r="E39" s="79"/>
      <c r="F39" s="79"/>
      <c r="G39" s="79"/>
      <c r="H39" s="79"/>
    </row>
    <row r="40" spans="1:9" ht="19.5" customHeight="1" thickBot="1">
      <c r="A40" s="157" t="s">
        <v>389</v>
      </c>
      <c r="B40" s="157"/>
      <c r="C40" s="59">
        <f>IF(G38="SIN EVALUACIÓN",(D37/24+E37/24+F37/24)/3,(D37/24+E37/24+F37/24+ G37/ (23-(COUNTIF(G14:I36,"SIN EVALUACIÓN")+COUNTIF(G11:G13,"SIN EVALUACIÓN")/3)))/4)</f>
        <v>1</v>
      </c>
      <c r="D40" s="79"/>
      <c r="E40" s="79"/>
      <c r="F40" s="79"/>
      <c r="G40" s="79"/>
      <c r="H40" s="79"/>
    </row>
    <row r="41" spans="1:9">
      <c r="A41" s="177"/>
      <c r="B41" s="177"/>
      <c r="C41" s="177"/>
      <c r="D41" s="177"/>
      <c r="E41" s="177"/>
      <c r="F41" s="177"/>
      <c r="G41" s="177"/>
    </row>
    <row r="42" spans="1:9" ht="27" customHeight="1" thickBot="1">
      <c r="A42" s="155" t="s">
        <v>363</v>
      </c>
      <c r="B42" s="155"/>
      <c r="C42" s="155"/>
      <c r="D42" s="155"/>
      <c r="E42" s="155"/>
      <c r="F42" s="155"/>
      <c r="G42" s="155"/>
    </row>
    <row r="43" spans="1:9" ht="36">
      <c r="A43" s="60" t="s">
        <v>7</v>
      </c>
      <c r="B43" s="61" t="s">
        <v>343</v>
      </c>
      <c r="C43" s="62" t="s">
        <v>342</v>
      </c>
      <c r="D43" s="103" t="s">
        <v>359</v>
      </c>
      <c r="E43" s="61" t="s">
        <v>5</v>
      </c>
      <c r="F43" s="62" t="s">
        <v>379</v>
      </c>
    </row>
    <row r="44" spans="1:9" ht="51" customHeight="1">
      <c r="A44" s="63">
        <v>1</v>
      </c>
      <c r="B44" s="176" t="s">
        <v>296</v>
      </c>
      <c r="C44" s="74" t="s">
        <v>292</v>
      </c>
      <c r="D44" s="104">
        <v>1</v>
      </c>
      <c r="E44" s="76">
        <v>1</v>
      </c>
      <c r="F44" s="73">
        <v>1</v>
      </c>
    </row>
    <row r="45" spans="1:9" ht="50.25" customHeight="1">
      <c r="A45" s="64">
        <v>2</v>
      </c>
      <c r="B45" s="176"/>
      <c r="C45" s="105" t="s">
        <v>293</v>
      </c>
      <c r="D45" s="104">
        <v>1</v>
      </c>
      <c r="E45" s="76">
        <v>1</v>
      </c>
      <c r="F45" s="73">
        <v>1</v>
      </c>
    </row>
    <row r="46" spans="1:9" ht="58.5" customHeight="1">
      <c r="A46" s="63">
        <v>3</v>
      </c>
      <c r="B46" s="176"/>
      <c r="C46" s="74" t="s">
        <v>294</v>
      </c>
      <c r="D46" s="104">
        <v>1</v>
      </c>
      <c r="E46" s="76">
        <v>1</v>
      </c>
      <c r="F46" s="73">
        <v>1</v>
      </c>
    </row>
    <row r="47" spans="1:9" ht="67.5" customHeight="1">
      <c r="A47" s="63">
        <v>4</v>
      </c>
      <c r="B47" s="176"/>
      <c r="C47" s="74" t="s">
        <v>295</v>
      </c>
      <c r="D47" s="104">
        <v>1</v>
      </c>
      <c r="E47" s="76">
        <v>1</v>
      </c>
      <c r="F47" s="73">
        <v>1</v>
      </c>
    </row>
    <row r="48" spans="1:9">
      <c r="A48" s="170" t="s">
        <v>341</v>
      </c>
      <c r="B48" s="171"/>
      <c r="C48" s="172"/>
      <c r="D48" s="106">
        <f>SUM(D44:D47)</f>
        <v>4</v>
      </c>
      <c r="E48" s="65">
        <f>SUM(E44:E47)</f>
        <v>4</v>
      </c>
      <c r="F48" s="66">
        <f>SUM(F44:F47)</f>
        <v>4</v>
      </c>
    </row>
    <row r="49" spans="1:7" ht="28.5" customHeight="1" thickBot="1">
      <c r="A49" s="173" t="s">
        <v>361</v>
      </c>
      <c r="B49" s="174"/>
      <c r="C49" s="175"/>
      <c r="D49" s="107">
        <f>D48/4</f>
        <v>1</v>
      </c>
      <c r="E49" s="67">
        <f>E48/4</f>
        <v>1</v>
      </c>
      <c r="F49" s="68">
        <f>F48/4</f>
        <v>1</v>
      </c>
    </row>
    <row r="50" spans="1:7">
      <c r="A50" s="9"/>
      <c r="B50" s="9"/>
      <c r="C50" s="9"/>
      <c r="D50" s="9"/>
      <c r="E50" s="9"/>
      <c r="F50" s="9"/>
      <c r="G50" s="9"/>
    </row>
    <row r="51" spans="1:7" ht="13.5" thickBot="1">
      <c r="A51" s="9"/>
      <c r="B51" s="9"/>
      <c r="C51" s="9"/>
      <c r="D51" s="9"/>
      <c r="E51" s="9"/>
      <c r="F51" s="9"/>
      <c r="G51" s="9"/>
    </row>
    <row r="52" spans="1:7" ht="19.5" customHeight="1" thickBot="1">
      <c r="A52" s="157" t="s">
        <v>388</v>
      </c>
      <c r="B52" s="157"/>
      <c r="C52" s="59">
        <f>((D37+D48)/28+(E37+E48)/28+(F37+F48)/28+G38)/4</f>
        <v>1</v>
      </c>
      <c r="D52" s="9"/>
      <c r="E52" s="9"/>
      <c r="F52" s="9"/>
      <c r="G52" s="9"/>
    </row>
    <row r="53" spans="1:7">
      <c r="A53" s="9"/>
      <c r="B53" s="9"/>
      <c r="C53" s="9"/>
      <c r="D53" s="9"/>
      <c r="E53" s="9"/>
      <c r="F53" s="9"/>
      <c r="G53" s="9"/>
    </row>
    <row r="54" spans="1:7">
      <c r="A54" s="9"/>
      <c r="B54" s="9"/>
      <c r="C54" s="9"/>
      <c r="D54" s="9"/>
      <c r="E54" s="9"/>
      <c r="F54" s="9"/>
      <c r="G54" s="9"/>
    </row>
    <row r="55" spans="1:7">
      <c r="A55" s="9"/>
      <c r="B55" s="9"/>
      <c r="C55" s="9"/>
      <c r="D55" s="9"/>
      <c r="E55" s="9"/>
      <c r="F55" s="9"/>
      <c r="G55" s="9"/>
    </row>
    <row r="56" spans="1:7">
      <c r="A56" s="9"/>
      <c r="B56" s="9"/>
      <c r="C56" s="9"/>
      <c r="D56" s="9"/>
      <c r="E56" s="9"/>
      <c r="F56" s="9"/>
      <c r="G56" s="9"/>
    </row>
    <row r="57" spans="1:7">
      <c r="A57" s="9"/>
      <c r="B57" s="9"/>
      <c r="C57" s="9"/>
      <c r="D57" s="9"/>
      <c r="E57" s="9"/>
      <c r="F57" s="9"/>
      <c r="G57" s="9"/>
    </row>
    <row r="58" spans="1:7">
      <c r="A58" s="9"/>
      <c r="B58" s="9"/>
      <c r="C58" s="9"/>
      <c r="D58" s="9"/>
      <c r="E58" s="9"/>
      <c r="F58" s="9"/>
      <c r="G58" s="9"/>
    </row>
    <row r="59" spans="1:7">
      <c r="A59" s="9"/>
      <c r="B59" s="9"/>
      <c r="C59" s="9"/>
      <c r="D59" s="9"/>
      <c r="E59" s="9"/>
      <c r="F59" s="9"/>
      <c r="G59" s="9"/>
    </row>
    <row r="60" spans="1:7">
      <c r="A60" s="9"/>
      <c r="B60" s="9"/>
      <c r="C60" s="9"/>
      <c r="D60" s="9"/>
      <c r="E60" s="9"/>
      <c r="F60" s="9"/>
      <c r="G60" s="9"/>
    </row>
    <row r="61" spans="1:7">
      <c r="A61" s="9"/>
      <c r="B61" s="9"/>
      <c r="C61" s="9"/>
      <c r="D61" s="9"/>
      <c r="E61" s="9"/>
      <c r="F61" s="9"/>
      <c r="G61" s="9"/>
    </row>
    <row r="62" spans="1:7">
      <c r="A62" s="9"/>
      <c r="B62" s="9"/>
      <c r="C62" s="9"/>
      <c r="D62" s="9"/>
      <c r="E62" s="9"/>
      <c r="F62" s="9"/>
      <c r="G62" s="9"/>
    </row>
    <row r="63" spans="1:7">
      <c r="A63" s="9"/>
      <c r="B63" s="9"/>
      <c r="C63" s="9"/>
      <c r="D63" s="9"/>
      <c r="E63" s="9"/>
      <c r="F63" s="9"/>
      <c r="G63" s="9"/>
    </row>
    <row r="64" spans="1:7">
      <c r="A64" s="9"/>
      <c r="B64" s="9"/>
      <c r="C64" s="9"/>
      <c r="D64" s="9"/>
      <c r="E64" s="9"/>
      <c r="F64" s="9"/>
      <c r="G64" s="9"/>
    </row>
    <row r="65" spans="1:7">
      <c r="A65" s="9"/>
      <c r="B65" s="9"/>
      <c r="C65" s="9"/>
      <c r="D65" s="9"/>
      <c r="E65" s="9"/>
      <c r="F65" s="9"/>
      <c r="G65" s="9"/>
    </row>
    <row r="66" spans="1:7">
      <c r="A66" s="9"/>
      <c r="B66" s="9"/>
      <c r="C66" s="9"/>
      <c r="D66" s="9"/>
      <c r="E66" s="9"/>
      <c r="F66" s="9"/>
      <c r="G66" s="9"/>
    </row>
    <row r="67" spans="1:7">
      <c r="A67" s="9"/>
      <c r="B67" s="9"/>
      <c r="C67" s="9"/>
      <c r="D67" s="9"/>
      <c r="E67" s="9"/>
      <c r="F67" s="9"/>
      <c r="G67" s="9"/>
    </row>
    <row r="68" spans="1:7">
      <c r="A68" s="9"/>
      <c r="B68" s="9"/>
      <c r="C68" s="9"/>
      <c r="D68" s="9"/>
      <c r="E68" s="9"/>
      <c r="F68" s="9"/>
      <c r="G68" s="9"/>
    </row>
    <row r="69" spans="1:7">
      <c r="A69" s="9"/>
      <c r="B69" s="9"/>
      <c r="C69" s="9"/>
      <c r="D69" s="9"/>
      <c r="E69" s="9"/>
      <c r="F69" s="9"/>
      <c r="G69" s="9"/>
    </row>
    <row r="70" spans="1:7">
      <c r="A70" s="9"/>
      <c r="B70" s="9"/>
      <c r="C70" s="9"/>
      <c r="D70" s="9"/>
      <c r="E70" s="9"/>
      <c r="F70" s="9"/>
      <c r="G70" s="9"/>
    </row>
    <row r="71" spans="1:7">
      <c r="A71" s="9"/>
      <c r="B71" s="9"/>
      <c r="C71" s="9"/>
      <c r="D71" s="9"/>
      <c r="E71" s="9"/>
      <c r="F71" s="9"/>
      <c r="G71" s="9"/>
    </row>
    <row r="72" spans="1:7">
      <c r="A72" s="9"/>
      <c r="B72" s="9"/>
      <c r="C72" s="9"/>
      <c r="D72" s="9"/>
      <c r="E72" s="9"/>
      <c r="F72" s="9"/>
      <c r="G72" s="9"/>
    </row>
    <row r="73" spans="1:7">
      <c r="A73" s="9"/>
      <c r="B73" s="9"/>
      <c r="C73" s="9"/>
      <c r="D73" s="9"/>
      <c r="E73" s="9"/>
      <c r="F73" s="9"/>
      <c r="G73" s="9"/>
    </row>
    <row r="74" spans="1:7">
      <c r="A74" s="9"/>
      <c r="B74" s="9"/>
      <c r="C74" s="9"/>
      <c r="D74" s="9"/>
      <c r="E74" s="9"/>
      <c r="F74" s="9"/>
      <c r="G74" s="9"/>
    </row>
    <row r="75" spans="1:7">
      <c r="A75" s="9"/>
      <c r="B75" s="9"/>
      <c r="C75" s="9"/>
      <c r="D75" s="9"/>
      <c r="E75" s="9"/>
      <c r="F75" s="9"/>
      <c r="G75" s="9"/>
    </row>
    <row r="76" spans="1:7">
      <c r="A76" s="9"/>
      <c r="B76" s="9"/>
      <c r="C76" s="9"/>
      <c r="D76" s="9"/>
      <c r="E76" s="9"/>
      <c r="F76" s="9"/>
      <c r="G76" s="9"/>
    </row>
    <row r="77" spans="1:7">
      <c r="A77" s="9"/>
      <c r="B77" s="9"/>
      <c r="C77" s="9"/>
      <c r="D77" s="9"/>
      <c r="E77" s="9"/>
      <c r="F77" s="9"/>
      <c r="G77" s="9"/>
    </row>
    <row r="78" spans="1:7">
      <c r="A78" s="9"/>
      <c r="B78" s="9"/>
      <c r="C78" s="9"/>
      <c r="D78" s="9"/>
      <c r="E78" s="9"/>
      <c r="F78" s="9"/>
      <c r="G78" s="9"/>
    </row>
    <row r="79" spans="1:7">
      <c r="A79" s="9"/>
      <c r="B79" s="9"/>
      <c r="C79" s="9"/>
      <c r="D79" s="9"/>
      <c r="E79" s="9"/>
      <c r="F79" s="9"/>
      <c r="G79" s="9"/>
    </row>
    <row r="80" spans="1:7">
      <c r="A80" s="9"/>
      <c r="B80" s="9"/>
      <c r="C80" s="9"/>
      <c r="D80" s="9"/>
      <c r="E80" s="9"/>
      <c r="F80" s="9"/>
      <c r="G80" s="9"/>
    </row>
    <row r="81" spans="1:7">
      <c r="A81" s="9"/>
      <c r="B81" s="9"/>
      <c r="C81" s="9"/>
      <c r="D81" s="9"/>
      <c r="E81" s="9"/>
      <c r="F81" s="9"/>
      <c r="G81" s="9"/>
    </row>
    <row r="82" spans="1:7">
      <c r="A82" s="9"/>
      <c r="B82" s="9"/>
      <c r="C82" s="9"/>
      <c r="D82" s="9"/>
      <c r="E82" s="9"/>
      <c r="F82" s="9"/>
      <c r="G82" s="9"/>
    </row>
    <row r="83" spans="1:7">
      <c r="A83" s="9"/>
      <c r="B83" s="9"/>
      <c r="C83" s="9"/>
      <c r="D83" s="9"/>
      <c r="E83" s="9"/>
      <c r="F83" s="9"/>
      <c r="G83" s="9"/>
    </row>
    <row r="84" spans="1:7">
      <c r="A84" s="9"/>
      <c r="B84" s="9"/>
      <c r="C84" s="9"/>
      <c r="D84" s="9"/>
      <c r="E84" s="9"/>
      <c r="F84" s="9"/>
      <c r="G84" s="9"/>
    </row>
    <row r="85" spans="1:7">
      <c r="A85" s="9"/>
      <c r="B85" s="9"/>
      <c r="C85" s="9"/>
      <c r="D85" s="9"/>
      <c r="E85" s="9"/>
      <c r="F85" s="9"/>
      <c r="G85" s="9"/>
    </row>
    <row r="86" spans="1:7">
      <c r="A86" s="9"/>
      <c r="B86" s="9"/>
      <c r="C86" s="9"/>
      <c r="D86" s="9"/>
      <c r="E86" s="9"/>
      <c r="F86" s="9"/>
      <c r="G86" s="9"/>
    </row>
    <row r="87" spans="1:7">
      <c r="A87" s="9"/>
      <c r="B87" s="9"/>
      <c r="C87" s="9"/>
      <c r="D87" s="9"/>
      <c r="E87" s="9"/>
      <c r="F87" s="9"/>
      <c r="G87" s="9"/>
    </row>
    <row r="88" spans="1:7">
      <c r="A88" s="9"/>
      <c r="B88" s="9"/>
      <c r="C88" s="9"/>
      <c r="D88" s="9"/>
      <c r="E88" s="9"/>
      <c r="F88" s="9"/>
      <c r="G88" s="9"/>
    </row>
    <row r="89" spans="1:7">
      <c r="A89" s="9"/>
      <c r="B89" s="9"/>
      <c r="C89" s="9"/>
      <c r="D89" s="9"/>
      <c r="E89" s="9"/>
      <c r="F89" s="9"/>
      <c r="G89" s="9"/>
    </row>
    <row r="90" spans="1:7">
      <c r="A90" s="9"/>
      <c r="B90" s="9"/>
      <c r="C90" s="9"/>
      <c r="D90" s="9"/>
      <c r="E90" s="9"/>
      <c r="F90" s="9"/>
      <c r="G90" s="9"/>
    </row>
    <row r="91" spans="1:7">
      <c r="A91" s="9"/>
      <c r="B91" s="9"/>
      <c r="C91" s="9"/>
      <c r="D91" s="9"/>
      <c r="E91" s="9"/>
      <c r="F91" s="9"/>
      <c r="G91" s="9"/>
    </row>
    <row r="92" spans="1:7">
      <c r="A92" s="9"/>
      <c r="B92" s="9"/>
      <c r="C92" s="9"/>
      <c r="D92" s="9"/>
      <c r="E92" s="9"/>
      <c r="F92" s="9"/>
      <c r="G92" s="9"/>
    </row>
    <row r="93" spans="1:7">
      <c r="A93" s="9"/>
      <c r="B93" s="9"/>
      <c r="C93" s="9"/>
      <c r="D93" s="9"/>
      <c r="E93" s="9"/>
      <c r="F93" s="9"/>
      <c r="G93" s="9"/>
    </row>
    <row r="94" spans="1:7">
      <c r="A94" s="9"/>
      <c r="B94" s="9"/>
      <c r="C94" s="9"/>
      <c r="D94" s="9"/>
      <c r="E94" s="9"/>
      <c r="F94" s="9"/>
      <c r="G94" s="9"/>
    </row>
    <row r="95" spans="1:7">
      <c r="A95" s="9"/>
      <c r="B95" s="9"/>
      <c r="C95" s="9"/>
      <c r="D95" s="9"/>
      <c r="E95" s="9"/>
      <c r="F95" s="9"/>
      <c r="G95" s="9"/>
    </row>
    <row r="96" spans="1:7">
      <c r="A96" s="9"/>
      <c r="B96" s="9"/>
      <c r="C96" s="9"/>
      <c r="D96" s="9"/>
      <c r="E96" s="9"/>
      <c r="F96" s="9"/>
      <c r="G96" s="9"/>
    </row>
    <row r="97" spans="1:7">
      <c r="A97" s="9"/>
      <c r="B97" s="9"/>
      <c r="C97" s="9"/>
      <c r="D97" s="9"/>
      <c r="E97" s="9"/>
      <c r="F97" s="9"/>
      <c r="G97" s="9"/>
    </row>
    <row r="98" spans="1:7">
      <c r="A98" s="9"/>
      <c r="B98" s="9"/>
      <c r="C98" s="9"/>
      <c r="D98" s="9"/>
      <c r="E98" s="9"/>
      <c r="F98" s="9"/>
      <c r="G98" s="9"/>
    </row>
    <row r="99" spans="1:7">
      <c r="A99" s="9"/>
      <c r="B99" s="9"/>
      <c r="C99" s="9"/>
      <c r="D99" s="9"/>
      <c r="E99" s="9"/>
      <c r="F99" s="9"/>
      <c r="G99" s="9"/>
    </row>
    <row r="100" spans="1:7">
      <c r="A100" s="9"/>
      <c r="B100" s="9"/>
      <c r="C100" s="9"/>
      <c r="D100" s="9"/>
      <c r="E100" s="9"/>
      <c r="F100" s="9"/>
      <c r="G100" s="9"/>
    </row>
    <row r="101" spans="1:7">
      <c r="A101" s="9"/>
      <c r="B101" s="9"/>
      <c r="C101" s="9"/>
      <c r="D101" s="9"/>
      <c r="E101" s="9"/>
      <c r="F101" s="9"/>
      <c r="G101" s="9"/>
    </row>
    <row r="102" spans="1:7">
      <c r="A102" s="9"/>
      <c r="B102" s="9"/>
      <c r="C102" s="9"/>
      <c r="D102" s="9"/>
      <c r="E102" s="9"/>
      <c r="F102" s="9"/>
      <c r="G102" s="9"/>
    </row>
    <row r="103" spans="1:7">
      <c r="A103" s="9"/>
      <c r="B103" s="9"/>
      <c r="C103" s="9"/>
      <c r="D103" s="9"/>
      <c r="E103" s="9"/>
      <c r="F103" s="9"/>
      <c r="G103" s="9"/>
    </row>
    <row r="104" spans="1:7">
      <c r="A104" s="9"/>
      <c r="B104" s="9"/>
      <c r="C104" s="9"/>
      <c r="D104" s="9"/>
      <c r="E104" s="9"/>
      <c r="F104" s="9"/>
      <c r="G104" s="9"/>
    </row>
    <row r="105" spans="1:7">
      <c r="A105" s="9"/>
      <c r="B105" s="9"/>
      <c r="C105" s="9"/>
      <c r="D105" s="9"/>
      <c r="E105" s="9"/>
      <c r="F105" s="9"/>
      <c r="G105" s="9"/>
    </row>
    <row r="106" spans="1:7">
      <c r="A106" s="9"/>
      <c r="B106" s="9"/>
      <c r="C106" s="9"/>
      <c r="D106" s="9"/>
      <c r="E106" s="9"/>
      <c r="F106" s="9"/>
      <c r="G106" s="9"/>
    </row>
    <row r="107" spans="1:7">
      <c r="A107" s="9"/>
      <c r="B107" s="9"/>
      <c r="C107" s="9"/>
      <c r="D107" s="9"/>
      <c r="E107" s="9"/>
      <c r="F107" s="9"/>
      <c r="G107" s="9"/>
    </row>
    <row r="108" spans="1:7">
      <c r="A108" s="9"/>
      <c r="B108" s="9"/>
      <c r="C108" s="9"/>
      <c r="D108" s="9"/>
      <c r="E108" s="9"/>
      <c r="F108" s="9"/>
      <c r="G108" s="9"/>
    </row>
    <row r="109" spans="1:7">
      <c r="A109" s="9"/>
      <c r="B109" s="9"/>
      <c r="C109" s="9"/>
      <c r="D109" s="9"/>
      <c r="E109" s="9"/>
      <c r="F109" s="9"/>
      <c r="G109" s="9"/>
    </row>
    <row r="110" spans="1:7">
      <c r="A110" s="9"/>
      <c r="B110" s="9"/>
      <c r="C110" s="9"/>
      <c r="D110" s="9"/>
      <c r="E110" s="9"/>
      <c r="F110" s="9"/>
      <c r="G110" s="9"/>
    </row>
    <row r="111" spans="1:7">
      <c r="A111" s="9"/>
      <c r="B111" s="9"/>
      <c r="C111" s="9"/>
      <c r="D111" s="9"/>
      <c r="E111" s="9"/>
      <c r="F111" s="9"/>
      <c r="G111" s="9"/>
    </row>
    <row r="112" spans="1:7">
      <c r="A112" s="9"/>
      <c r="B112" s="9"/>
      <c r="C112" s="9"/>
      <c r="D112" s="9"/>
      <c r="E112" s="9"/>
      <c r="F112" s="9"/>
      <c r="G112" s="9"/>
    </row>
    <row r="113" spans="1:7">
      <c r="A113" s="9"/>
      <c r="B113" s="9"/>
      <c r="C113" s="9"/>
      <c r="D113" s="9"/>
      <c r="E113" s="9"/>
      <c r="F113" s="9"/>
      <c r="G113" s="9"/>
    </row>
    <row r="114" spans="1:7">
      <c r="A114" s="9"/>
      <c r="B114" s="9"/>
      <c r="C114" s="9"/>
      <c r="D114" s="9"/>
      <c r="E114" s="9"/>
      <c r="F114" s="9"/>
      <c r="G114" s="9"/>
    </row>
    <row r="115" spans="1:7">
      <c r="A115" s="9"/>
      <c r="B115" s="9"/>
      <c r="C115" s="9"/>
      <c r="D115" s="9"/>
      <c r="E115" s="9"/>
      <c r="F115" s="9"/>
      <c r="G115" s="9"/>
    </row>
    <row r="116" spans="1:7">
      <c r="A116" s="9"/>
      <c r="B116" s="9"/>
      <c r="C116" s="9"/>
      <c r="D116" s="9"/>
      <c r="E116" s="9"/>
      <c r="F116" s="9"/>
      <c r="G116" s="9"/>
    </row>
    <row r="117" spans="1:7">
      <c r="A117" s="9"/>
      <c r="B117" s="9"/>
      <c r="C117" s="9"/>
      <c r="D117" s="9"/>
      <c r="E117" s="9"/>
      <c r="F117" s="9"/>
      <c r="G117" s="9"/>
    </row>
    <row r="118" spans="1:7">
      <c r="A118" s="9"/>
      <c r="B118" s="9"/>
      <c r="C118" s="9"/>
      <c r="D118" s="9"/>
      <c r="E118" s="9"/>
      <c r="F118" s="9"/>
      <c r="G118" s="9"/>
    </row>
    <row r="119" spans="1:7">
      <c r="A119" s="9"/>
      <c r="B119" s="9"/>
      <c r="C119" s="9"/>
      <c r="D119" s="9"/>
      <c r="E119" s="9"/>
      <c r="F119" s="9"/>
      <c r="G119" s="9"/>
    </row>
    <row r="120" spans="1:7">
      <c r="A120" s="9"/>
      <c r="B120" s="9"/>
      <c r="C120" s="9"/>
      <c r="D120" s="9"/>
      <c r="E120" s="9"/>
      <c r="F120" s="9"/>
      <c r="G120" s="9"/>
    </row>
    <row r="121" spans="1:7">
      <c r="A121" s="9"/>
      <c r="B121" s="9"/>
      <c r="C121" s="9"/>
      <c r="D121" s="9"/>
      <c r="E121" s="9"/>
      <c r="F121" s="9"/>
      <c r="G121" s="9"/>
    </row>
    <row r="122" spans="1:7">
      <c r="A122" s="9"/>
      <c r="B122" s="9"/>
      <c r="C122" s="9"/>
      <c r="D122" s="9"/>
      <c r="E122" s="9"/>
      <c r="F122" s="9"/>
      <c r="G122" s="9"/>
    </row>
    <row r="123" spans="1:7">
      <c r="A123" s="9"/>
      <c r="B123" s="9"/>
      <c r="C123" s="9"/>
      <c r="D123" s="9"/>
      <c r="E123" s="9"/>
      <c r="F123" s="9"/>
      <c r="G123" s="9"/>
    </row>
    <row r="124" spans="1:7">
      <c r="A124" s="9"/>
      <c r="B124" s="9"/>
      <c r="C124" s="9"/>
      <c r="D124" s="9"/>
      <c r="E124" s="9"/>
      <c r="F124" s="9"/>
      <c r="G124" s="9"/>
    </row>
    <row r="125" spans="1:7">
      <c r="A125" s="9"/>
      <c r="B125" s="9"/>
      <c r="C125" s="9"/>
      <c r="D125" s="9"/>
      <c r="E125" s="9"/>
      <c r="F125" s="9"/>
      <c r="G125" s="9"/>
    </row>
    <row r="126" spans="1:7">
      <c r="A126" s="9"/>
      <c r="B126" s="9"/>
      <c r="C126" s="9"/>
      <c r="D126" s="9"/>
      <c r="E126" s="9"/>
      <c r="F126" s="9"/>
      <c r="G126" s="9"/>
    </row>
    <row r="127" spans="1:7">
      <c r="A127" s="9"/>
      <c r="B127" s="9"/>
      <c r="C127" s="9"/>
      <c r="D127" s="9"/>
      <c r="E127" s="9"/>
      <c r="F127" s="9"/>
      <c r="G127" s="9"/>
    </row>
    <row r="128" spans="1:7">
      <c r="A128" s="9"/>
      <c r="B128" s="9"/>
      <c r="C128" s="9"/>
      <c r="D128" s="9"/>
      <c r="E128" s="9"/>
      <c r="F128" s="9"/>
      <c r="G128" s="9"/>
    </row>
    <row r="129" spans="1:7">
      <c r="A129" s="9"/>
      <c r="B129" s="9"/>
      <c r="C129" s="9"/>
      <c r="D129" s="9"/>
      <c r="E129" s="9"/>
      <c r="F129" s="9"/>
      <c r="G129" s="9"/>
    </row>
    <row r="130" spans="1:7">
      <c r="A130" s="9"/>
      <c r="B130" s="9"/>
      <c r="C130" s="9"/>
      <c r="D130" s="9"/>
      <c r="E130" s="9"/>
      <c r="F130" s="9"/>
      <c r="G130" s="9"/>
    </row>
    <row r="131" spans="1:7">
      <c r="A131" s="9"/>
      <c r="B131" s="9"/>
      <c r="C131" s="9"/>
      <c r="D131" s="9"/>
      <c r="E131" s="9"/>
      <c r="F131" s="9"/>
      <c r="G131" s="9"/>
    </row>
    <row r="132" spans="1:7">
      <c r="A132" s="9"/>
      <c r="B132" s="9"/>
      <c r="C132" s="9"/>
      <c r="D132" s="9"/>
      <c r="E132" s="9"/>
      <c r="F132" s="9"/>
      <c r="G132" s="9"/>
    </row>
    <row r="133" spans="1:7">
      <c r="A133" s="9"/>
      <c r="B133" s="9"/>
      <c r="C133" s="9"/>
      <c r="D133" s="9"/>
      <c r="E133" s="9"/>
      <c r="F133" s="9"/>
      <c r="G133" s="9"/>
    </row>
    <row r="134" spans="1:7">
      <c r="A134" s="9"/>
      <c r="B134" s="9"/>
      <c r="C134" s="9"/>
      <c r="D134" s="9"/>
      <c r="E134" s="9"/>
      <c r="F134" s="9"/>
      <c r="G134" s="9"/>
    </row>
    <row r="135" spans="1:7">
      <c r="A135" s="9"/>
      <c r="B135" s="9"/>
      <c r="C135" s="9"/>
      <c r="D135" s="9"/>
      <c r="E135" s="9"/>
      <c r="F135" s="9"/>
      <c r="G135" s="9"/>
    </row>
    <row r="136" spans="1:7">
      <c r="A136" s="9"/>
      <c r="B136" s="9"/>
      <c r="C136" s="9"/>
      <c r="D136" s="9"/>
      <c r="E136" s="9"/>
      <c r="F136" s="9"/>
      <c r="G136" s="9"/>
    </row>
    <row r="137" spans="1:7">
      <c r="A137" s="9"/>
      <c r="B137" s="9"/>
      <c r="C137" s="9"/>
      <c r="D137" s="9"/>
      <c r="E137" s="9"/>
      <c r="F137" s="9"/>
      <c r="G137" s="9"/>
    </row>
    <row r="138" spans="1:7">
      <c r="A138" s="9"/>
      <c r="B138" s="9"/>
      <c r="C138" s="9"/>
      <c r="D138" s="9"/>
      <c r="E138" s="9"/>
      <c r="F138" s="9"/>
      <c r="G138" s="9"/>
    </row>
    <row r="139" spans="1:7">
      <c r="A139" s="9"/>
      <c r="B139" s="9"/>
      <c r="C139" s="9"/>
      <c r="D139" s="9"/>
      <c r="E139" s="9"/>
      <c r="F139" s="9"/>
      <c r="G139" s="9"/>
    </row>
    <row r="140" spans="1:7">
      <c r="A140" s="9"/>
      <c r="B140" s="9"/>
      <c r="C140" s="9"/>
      <c r="D140" s="9"/>
      <c r="E140" s="9"/>
      <c r="F140" s="9"/>
      <c r="G140" s="9"/>
    </row>
    <row r="141" spans="1:7">
      <c r="A141" s="9"/>
      <c r="B141" s="9"/>
      <c r="C141" s="9"/>
      <c r="D141" s="9"/>
      <c r="E141" s="9"/>
      <c r="F141" s="9"/>
      <c r="G141" s="9"/>
    </row>
    <row r="142" spans="1:7">
      <c r="A142" s="9"/>
      <c r="B142" s="9"/>
      <c r="C142" s="9"/>
      <c r="D142" s="9"/>
      <c r="E142" s="9"/>
      <c r="F142" s="9"/>
      <c r="G142" s="9"/>
    </row>
    <row r="143" spans="1:7">
      <c r="A143" s="9"/>
      <c r="B143" s="9"/>
      <c r="C143" s="9"/>
      <c r="D143" s="9"/>
      <c r="E143" s="9"/>
      <c r="F143" s="9"/>
      <c r="G143" s="9"/>
    </row>
    <row r="144" spans="1:7">
      <c r="A144" s="9"/>
      <c r="B144" s="9"/>
      <c r="C144" s="9"/>
      <c r="D144" s="9"/>
      <c r="E144" s="9"/>
      <c r="F144" s="9"/>
      <c r="G144" s="9"/>
    </row>
    <row r="145" spans="1:7">
      <c r="A145" s="9"/>
      <c r="B145" s="9"/>
      <c r="C145" s="9"/>
      <c r="D145" s="9"/>
      <c r="E145" s="9"/>
      <c r="F145" s="9"/>
      <c r="G145" s="9"/>
    </row>
    <row r="146" spans="1:7">
      <c r="A146" s="9"/>
      <c r="B146" s="9"/>
      <c r="C146" s="9"/>
      <c r="D146" s="9"/>
      <c r="E146" s="9"/>
      <c r="F146" s="9"/>
      <c r="G146" s="9"/>
    </row>
    <row r="147" spans="1:7">
      <c r="A147" s="9"/>
      <c r="B147" s="9"/>
      <c r="C147" s="9"/>
      <c r="D147" s="9"/>
      <c r="E147" s="9"/>
      <c r="F147" s="9"/>
      <c r="G147" s="9"/>
    </row>
    <row r="148" spans="1:7">
      <c r="A148" s="9"/>
      <c r="B148" s="9"/>
      <c r="C148" s="9"/>
      <c r="D148" s="9"/>
      <c r="E148" s="9"/>
      <c r="F148" s="9"/>
      <c r="G148" s="9"/>
    </row>
    <row r="149" spans="1:7">
      <c r="A149" s="9"/>
      <c r="B149" s="9"/>
      <c r="C149" s="9"/>
      <c r="D149" s="9"/>
      <c r="E149" s="9"/>
      <c r="F149" s="9"/>
      <c r="G149" s="9"/>
    </row>
    <row r="150" spans="1:7">
      <c r="A150" s="9"/>
      <c r="B150" s="9"/>
      <c r="C150" s="9"/>
      <c r="D150" s="9"/>
      <c r="E150" s="9"/>
      <c r="F150" s="9"/>
      <c r="G150" s="9"/>
    </row>
    <row r="151" spans="1:7">
      <c r="A151" s="9"/>
      <c r="B151" s="9"/>
      <c r="C151" s="9"/>
      <c r="D151" s="9"/>
      <c r="E151" s="9"/>
      <c r="F151" s="9"/>
      <c r="G151" s="9"/>
    </row>
    <row r="152" spans="1:7">
      <c r="A152" s="9"/>
      <c r="B152" s="9"/>
      <c r="C152" s="9"/>
      <c r="D152" s="9"/>
      <c r="E152" s="9"/>
      <c r="F152" s="9"/>
      <c r="G152" s="9"/>
    </row>
    <row r="153" spans="1:7">
      <c r="A153" s="9"/>
      <c r="B153" s="9"/>
      <c r="C153" s="9"/>
      <c r="D153" s="9"/>
      <c r="E153" s="9"/>
      <c r="F153" s="9"/>
      <c r="G153" s="9"/>
    </row>
    <row r="154" spans="1:7">
      <c r="A154" s="9"/>
      <c r="B154" s="9"/>
      <c r="C154" s="9"/>
      <c r="D154" s="9"/>
      <c r="E154" s="9"/>
      <c r="F154" s="9"/>
      <c r="G154" s="9"/>
    </row>
    <row r="155" spans="1:7">
      <c r="A155" s="9"/>
      <c r="B155" s="9"/>
      <c r="C155" s="9"/>
      <c r="D155" s="9"/>
      <c r="E155" s="9"/>
      <c r="F155" s="9"/>
      <c r="G155" s="9"/>
    </row>
    <row r="156" spans="1:7">
      <c r="A156" s="9"/>
      <c r="B156" s="9"/>
      <c r="C156" s="9"/>
      <c r="D156" s="9"/>
      <c r="E156" s="9"/>
      <c r="F156" s="9"/>
      <c r="G156" s="9"/>
    </row>
    <row r="157" spans="1:7">
      <c r="A157" s="9"/>
      <c r="B157" s="9"/>
      <c r="C157" s="9"/>
      <c r="D157" s="9"/>
      <c r="E157" s="9"/>
      <c r="F157" s="9"/>
      <c r="G157" s="9"/>
    </row>
    <row r="158" spans="1:7">
      <c r="A158" s="9"/>
      <c r="B158" s="9"/>
      <c r="C158" s="9"/>
      <c r="D158" s="9"/>
      <c r="E158" s="9"/>
      <c r="F158" s="9"/>
      <c r="G158" s="9"/>
    </row>
    <row r="159" spans="1:7">
      <c r="A159" s="9"/>
      <c r="B159" s="9"/>
      <c r="C159" s="9"/>
      <c r="D159" s="9"/>
      <c r="E159" s="9"/>
      <c r="F159" s="9"/>
      <c r="G159" s="9"/>
    </row>
    <row r="160" spans="1:7">
      <c r="A160" s="9"/>
      <c r="B160" s="9"/>
      <c r="C160" s="9"/>
      <c r="D160" s="9"/>
      <c r="E160" s="9"/>
      <c r="F160" s="9"/>
      <c r="G160" s="9"/>
    </row>
    <row r="161" spans="1:7">
      <c r="A161" s="9"/>
      <c r="B161" s="9"/>
      <c r="C161" s="9"/>
      <c r="D161" s="9"/>
      <c r="E161" s="9"/>
      <c r="F161" s="9"/>
      <c r="G161" s="9"/>
    </row>
    <row r="162" spans="1:7">
      <c r="A162" s="9"/>
      <c r="B162" s="9"/>
      <c r="C162" s="9"/>
      <c r="D162" s="9"/>
      <c r="E162" s="9"/>
      <c r="F162" s="9"/>
      <c r="G162" s="9"/>
    </row>
    <row r="163" spans="1:7">
      <c r="A163" s="9"/>
      <c r="B163" s="9"/>
      <c r="C163" s="9"/>
      <c r="D163" s="9"/>
      <c r="E163" s="9"/>
      <c r="F163" s="9"/>
      <c r="G163" s="9"/>
    </row>
    <row r="164" spans="1:7">
      <c r="A164" s="9"/>
      <c r="B164" s="9"/>
      <c r="C164" s="9"/>
      <c r="D164" s="9"/>
      <c r="E164" s="9"/>
      <c r="F164" s="9"/>
      <c r="G164" s="9"/>
    </row>
    <row r="165" spans="1:7">
      <c r="A165" s="9"/>
      <c r="B165" s="9"/>
      <c r="C165" s="9"/>
      <c r="D165" s="9"/>
      <c r="E165" s="9"/>
      <c r="F165" s="9"/>
      <c r="G165" s="9"/>
    </row>
    <row r="166" spans="1:7">
      <c r="A166" s="9"/>
      <c r="B166" s="9"/>
      <c r="C166" s="9"/>
      <c r="D166" s="9"/>
      <c r="E166" s="9"/>
      <c r="F166" s="9"/>
      <c r="G166" s="9"/>
    </row>
    <row r="167" spans="1:7">
      <c r="A167" s="9"/>
      <c r="B167" s="9"/>
      <c r="C167" s="9"/>
      <c r="D167" s="9"/>
      <c r="E167" s="9"/>
      <c r="F167" s="9"/>
      <c r="G167" s="9"/>
    </row>
    <row r="168" spans="1:7">
      <c r="A168" s="9"/>
      <c r="B168" s="9"/>
      <c r="C168" s="9"/>
      <c r="D168" s="9"/>
      <c r="E168" s="9"/>
      <c r="F168" s="9"/>
      <c r="G168" s="9"/>
    </row>
    <row r="169" spans="1:7">
      <c r="A169" s="9"/>
      <c r="B169" s="9"/>
      <c r="C169" s="9"/>
      <c r="D169" s="9"/>
      <c r="E169" s="9"/>
      <c r="F169" s="9"/>
      <c r="G169" s="9"/>
    </row>
    <row r="170" spans="1:7">
      <c r="A170" s="9"/>
      <c r="B170" s="9"/>
      <c r="C170" s="9"/>
      <c r="D170" s="9"/>
      <c r="E170" s="9"/>
      <c r="F170" s="9"/>
      <c r="G170" s="9"/>
    </row>
    <row r="171" spans="1:7">
      <c r="A171" s="9"/>
      <c r="B171" s="9"/>
      <c r="C171" s="9"/>
      <c r="D171" s="9"/>
      <c r="E171" s="9"/>
      <c r="F171" s="9"/>
      <c r="G171" s="9"/>
    </row>
    <row r="172" spans="1:7">
      <c r="A172" s="9"/>
      <c r="B172" s="9"/>
      <c r="C172" s="9"/>
      <c r="D172" s="9"/>
      <c r="E172" s="9"/>
      <c r="F172" s="9"/>
      <c r="G172" s="9"/>
    </row>
    <row r="173" spans="1:7">
      <c r="A173" s="9"/>
      <c r="B173" s="9"/>
      <c r="C173" s="9"/>
      <c r="D173" s="9"/>
      <c r="E173" s="9"/>
      <c r="F173" s="9"/>
      <c r="G173" s="9"/>
    </row>
    <row r="174" spans="1:7">
      <c r="A174" s="9"/>
      <c r="B174" s="9"/>
      <c r="C174" s="9"/>
      <c r="D174" s="9"/>
      <c r="E174" s="9"/>
      <c r="F174" s="9"/>
      <c r="G174" s="9"/>
    </row>
    <row r="175" spans="1:7">
      <c r="A175" s="9"/>
      <c r="B175" s="9"/>
      <c r="C175" s="9"/>
      <c r="D175" s="9"/>
      <c r="E175" s="9"/>
      <c r="F175" s="9"/>
      <c r="G175" s="9"/>
    </row>
    <row r="176" spans="1:7">
      <c r="A176" s="9"/>
      <c r="B176" s="9"/>
      <c r="C176" s="9"/>
      <c r="D176" s="9"/>
      <c r="E176" s="9"/>
      <c r="F176" s="9"/>
      <c r="G176" s="9"/>
    </row>
    <row r="177" spans="1:7">
      <c r="A177" s="9"/>
      <c r="B177" s="9"/>
      <c r="C177" s="9"/>
      <c r="D177" s="9"/>
      <c r="E177" s="9"/>
      <c r="F177" s="9"/>
      <c r="G177" s="9"/>
    </row>
    <row r="178" spans="1:7">
      <c r="A178" s="9"/>
      <c r="B178" s="9"/>
      <c r="C178" s="9"/>
      <c r="D178" s="9"/>
      <c r="E178" s="9"/>
      <c r="F178" s="9"/>
      <c r="G178" s="9"/>
    </row>
    <row r="179" spans="1:7">
      <c r="A179" s="9"/>
      <c r="B179" s="9"/>
      <c r="C179" s="9"/>
      <c r="D179" s="9"/>
      <c r="E179" s="9"/>
      <c r="F179" s="9"/>
      <c r="G179" s="9"/>
    </row>
    <row r="180" spans="1:7">
      <c r="A180" s="9"/>
      <c r="B180" s="9"/>
      <c r="C180" s="9"/>
      <c r="D180" s="9"/>
      <c r="E180" s="9"/>
      <c r="F180" s="9"/>
      <c r="G180" s="9"/>
    </row>
    <row r="181" spans="1:7">
      <c r="A181" s="9"/>
      <c r="B181" s="9"/>
      <c r="C181" s="9"/>
      <c r="D181" s="9"/>
      <c r="E181" s="9"/>
      <c r="F181" s="9"/>
      <c r="G181" s="9"/>
    </row>
    <row r="182" spans="1:7">
      <c r="A182" s="9"/>
      <c r="B182" s="9"/>
      <c r="C182" s="9"/>
      <c r="D182" s="9"/>
      <c r="E182" s="9"/>
      <c r="F182" s="9"/>
      <c r="G182" s="9"/>
    </row>
    <row r="183" spans="1:7">
      <c r="A183" s="9"/>
      <c r="B183" s="9"/>
      <c r="C183" s="9"/>
      <c r="D183" s="9"/>
      <c r="E183" s="9"/>
      <c r="F183" s="9"/>
      <c r="G183" s="9"/>
    </row>
    <row r="184" spans="1:7">
      <c r="A184" s="9"/>
      <c r="B184" s="9"/>
      <c r="C184" s="9"/>
      <c r="D184" s="9"/>
      <c r="E184" s="9"/>
      <c r="F184" s="9"/>
      <c r="G184" s="9"/>
    </row>
    <row r="185" spans="1:7">
      <c r="A185" s="9"/>
      <c r="B185" s="9"/>
      <c r="C185" s="9"/>
      <c r="D185" s="9"/>
      <c r="E185" s="9"/>
      <c r="F185" s="9"/>
      <c r="G185" s="9"/>
    </row>
    <row r="186" spans="1:7">
      <c r="A186" s="9"/>
      <c r="B186" s="9"/>
      <c r="C186" s="9"/>
      <c r="D186" s="9"/>
      <c r="E186" s="9"/>
      <c r="F186" s="9"/>
      <c r="G186" s="9"/>
    </row>
    <row r="187" spans="1:7">
      <c r="A187" s="9"/>
      <c r="B187" s="9"/>
      <c r="C187" s="9"/>
      <c r="D187" s="9"/>
      <c r="E187" s="9"/>
      <c r="F187" s="9"/>
      <c r="G187" s="9"/>
    </row>
    <row r="188" spans="1:7">
      <c r="A188" s="9"/>
      <c r="B188" s="9"/>
      <c r="C188" s="9"/>
      <c r="D188" s="9"/>
      <c r="E188" s="9"/>
      <c r="F188" s="9"/>
      <c r="G188" s="9"/>
    </row>
    <row r="189" spans="1:7">
      <c r="A189" s="9"/>
      <c r="B189" s="9"/>
      <c r="C189" s="9"/>
      <c r="D189" s="9"/>
      <c r="E189" s="9"/>
      <c r="F189" s="9"/>
      <c r="G189" s="9"/>
    </row>
    <row r="190" spans="1:7">
      <c r="A190" s="9"/>
      <c r="B190" s="9"/>
      <c r="C190" s="9"/>
      <c r="D190" s="9"/>
      <c r="E190" s="9"/>
      <c r="F190" s="9"/>
      <c r="G190" s="9"/>
    </row>
    <row r="191" spans="1:7">
      <c r="A191" s="9"/>
      <c r="B191" s="9"/>
      <c r="C191" s="9"/>
      <c r="D191" s="9"/>
      <c r="E191" s="9"/>
      <c r="F191" s="9"/>
      <c r="G191" s="9"/>
    </row>
    <row r="192" spans="1:7">
      <c r="A192" s="9"/>
      <c r="B192" s="9"/>
      <c r="C192" s="9"/>
      <c r="D192" s="9"/>
      <c r="E192" s="9"/>
      <c r="F192" s="9"/>
      <c r="G192" s="9"/>
    </row>
    <row r="193" spans="1:7">
      <c r="A193" s="9"/>
      <c r="B193" s="9"/>
      <c r="C193" s="9"/>
      <c r="D193" s="9"/>
      <c r="E193" s="9"/>
      <c r="F193" s="9"/>
      <c r="G193" s="9"/>
    </row>
    <row r="194" spans="1:7">
      <c r="A194" s="9"/>
      <c r="B194" s="9"/>
      <c r="C194" s="9"/>
      <c r="D194" s="9"/>
      <c r="E194" s="9"/>
      <c r="F194" s="9"/>
      <c r="G194" s="9"/>
    </row>
    <row r="195" spans="1:7">
      <c r="A195" s="9"/>
      <c r="B195" s="9"/>
      <c r="C195" s="9"/>
      <c r="D195" s="9"/>
      <c r="E195" s="9"/>
      <c r="F195" s="9"/>
      <c r="G195" s="9"/>
    </row>
    <row r="196" spans="1:7">
      <c r="A196" s="9"/>
      <c r="B196" s="9"/>
      <c r="C196" s="9"/>
      <c r="D196" s="9"/>
      <c r="E196" s="9"/>
      <c r="F196" s="9"/>
      <c r="G196" s="9"/>
    </row>
    <row r="197" spans="1:7">
      <c r="A197" s="9"/>
      <c r="B197" s="9"/>
      <c r="C197" s="9"/>
      <c r="D197" s="9"/>
      <c r="E197" s="9"/>
      <c r="F197" s="9"/>
      <c r="G197" s="9"/>
    </row>
    <row r="198" spans="1:7">
      <c r="A198" s="9"/>
      <c r="B198" s="9"/>
      <c r="C198" s="9"/>
      <c r="D198" s="9"/>
      <c r="E198" s="9"/>
      <c r="F198" s="9"/>
      <c r="G198" s="9"/>
    </row>
    <row r="199" spans="1:7">
      <c r="A199" s="9"/>
      <c r="B199" s="9"/>
      <c r="C199" s="9"/>
      <c r="D199" s="9"/>
      <c r="E199" s="9"/>
      <c r="F199" s="9"/>
      <c r="G199" s="9"/>
    </row>
    <row r="200" spans="1:7">
      <c r="A200" s="9"/>
      <c r="B200" s="9"/>
      <c r="C200" s="9"/>
      <c r="D200" s="9"/>
      <c r="E200" s="9"/>
      <c r="F200" s="9"/>
      <c r="G200" s="9"/>
    </row>
    <row r="201" spans="1:7">
      <c r="A201" s="9"/>
      <c r="B201" s="9"/>
      <c r="C201" s="9"/>
      <c r="D201" s="9"/>
      <c r="E201" s="9"/>
      <c r="F201" s="9"/>
      <c r="G201" s="9"/>
    </row>
    <row r="202" spans="1:7">
      <c r="A202" s="9"/>
      <c r="B202" s="9"/>
      <c r="C202" s="9"/>
      <c r="D202" s="9"/>
      <c r="E202" s="9"/>
      <c r="F202" s="9"/>
      <c r="G202" s="9"/>
    </row>
    <row r="203" spans="1:7">
      <c r="A203" s="9"/>
      <c r="B203" s="9"/>
      <c r="C203" s="9"/>
      <c r="D203" s="9"/>
      <c r="E203" s="9"/>
      <c r="F203" s="9"/>
      <c r="G203" s="9"/>
    </row>
    <row r="204" spans="1:7">
      <c r="A204" s="9"/>
      <c r="B204" s="9"/>
      <c r="C204" s="9"/>
      <c r="D204" s="9"/>
      <c r="E204" s="9"/>
      <c r="F204" s="9"/>
      <c r="G204" s="9"/>
    </row>
    <row r="205" spans="1:7">
      <c r="A205" s="9"/>
      <c r="B205" s="9"/>
      <c r="C205" s="9"/>
      <c r="D205" s="9"/>
      <c r="E205" s="9"/>
      <c r="F205" s="9"/>
      <c r="G205" s="9"/>
    </row>
    <row r="206" spans="1:7">
      <c r="A206" s="9"/>
      <c r="B206" s="9"/>
      <c r="C206" s="9"/>
      <c r="D206" s="9"/>
      <c r="E206" s="9"/>
      <c r="F206" s="9"/>
      <c r="G206" s="9"/>
    </row>
    <row r="207" spans="1:7">
      <c r="A207" s="9"/>
      <c r="B207" s="9"/>
      <c r="C207" s="9"/>
      <c r="D207" s="9"/>
      <c r="E207" s="9"/>
      <c r="F207" s="9"/>
      <c r="G207" s="9"/>
    </row>
    <row r="208" spans="1:7">
      <c r="A208" s="9"/>
      <c r="B208" s="9"/>
      <c r="C208" s="9"/>
      <c r="D208" s="9"/>
      <c r="E208" s="9"/>
      <c r="F208" s="9"/>
      <c r="G208" s="9"/>
    </row>
    <row r="209" spans="1:7">
      <c r="A209" s="9"/>
      <c r="B209" s="9"/>
      <c r="C209" s="9"/>
      <c r="D209" s="9"/>
      <c r="E209" s="9"/>
      <c r="F209" s="9"/>
      <c r="G209" s="9"/>
    </row>
    <row r="210" spans="1:7">
      <c r="A210" s="9"/>
      <c r="B210" s="9"/>
      <c r="C210" s="9"/>
      <c r="D210" s="9"/>
      <c r="E210" s="9"/>
      <c r="F210" s="9"/>
      <c r="G210" s="9"/>
    </row>
    <row r="211" spans="1:7">
      <c r="A211" s="9"/>
      <c r="B211" s="9"/>
      <c r="C211" s="9"/>
      <c r="D211" s="9"/>
      <c r="E211" s="9"/>
      <c r="F211" s="9"/>
      <c r="G211" s="9"/>
    </row>
    <row r="212" spans="1:7">
      <c r="A212" s="9"/>
      <c r="B212" s="9"/>
      <c r="C212" s="9"/>
      <c r="D212" s="9"/>
      <c r="E212" s="9"/>
      <c r="F212" s="9"/>
      <c r="G212" s="9"/>
    </row>
    <row r="213" spans="1:7">
      <c r="A213" s="9"/>
      <c r="B213" s="9"/>
      <c r="C213" s="9"/>
      <c r="D213" s="9"/>
      <c r="E213" s="9"/>
      <c r="F213" s="9"/>
      <c r="G213" s="9"/>
    </row>
    <row r="214" spans="1:7">
      <c r="A214" s="9"/>
      <c r="B214" s="9"/>
      <c r="C214" s="9"/>
      <c r="D214" s="9"/>
      <c r="E214" s="9"/>
      <c r="F214" s="9"/>
      <c r="G214" s="9"/>
    </row>
    <row r="215" spans="1:7">
      <c r="A215" s="9"/>
      <c r="B215" s="9"/>
      <c r="C215" s="9"/>
      <c r="D215" s="9"/>
      <c r="E215" s="9"/>
      <c r="F215" s="9"/>
      <c r="G215" s="9"/>
    </row>
    <row r="216" spans="1:7">
      <c r="A216" s="9"/>
      <c r="B216" s="9"/>
      <c r="C216" s="9"/>
      <c r="D216" s="9"/>
      <c r="E216" s="9"/>
      <c r="F216" s="9"/>
      <c r="G216" s="9"/>
    </row>
    <row r="217" spans="1:7">
      <c r="A217" s="9"/>
      <c r="B217" s="9"/>
      <c r="C217" s="9"/>
      <c r="D217" s="9"/>
      <c r="E217" s="9"/>
      <c r="F217" s="9"/>
      <c r="G217" s="9"/>
    </row>
    <row r="218" spans="1:7">
      <c r="A218" s="9"/>
      <c r="B218" s="9"/>
      <c r="C218" s="9"/>
      <c r="D218" s="9"/>
      <c r="E218" s="9"/>
      <c r="F218" s="9"/>
      <c r="G218" s="9"/>
    </row>
    <row r="219" spans="1:7">
      <c r="A219" s="9"/>
      <c r="B219" s="9"/>
      <c r="C219" s="9"/>
      <c r="D219" s="9"/>
      <c r="E219" s="9"/>
      <c r="F219" s="9"/>
      <c r="G219" s="9"/>
    </row>
    <row r="220" spans="1:7">
      <c r="A220" s="9"/>
      <c r="B220" s="9"/>
      <c r="C220" s="9"/>
      <c r="D220" s="9"/>
      <c r="E220" s="9"/>
      <c r="F220" s="9"/>
      <c r="G220" s="9"/>
    </row>
    <row r="221" spans="1:7">
      <c r="A221" s="9"/>
      <c r="B221" s="9"/>
      <c r="C221" s="9"/>
      <c r="D221" s="9"/>
      <c r="E221" s="9"/>
      <c r="F221" s="9"/>
      <c r="G221" s="9"/>
    </row>
    <row r="222" spans="1:7">
      <c r="A222" s="9"/>
      <c r="B222" s="9"/>
      <c r="C222" s="9"/>
      <c r="D222" s="9"/>
      <c r="E222" s="9"/>
      <c r="F222" s="9"/>
      <c r="G222" s="9"/>
    </row>
    <row r="223" spans="1:7">
      <c r="A223" s="9"/>
      <c r="B223" s="9"/>
      <c r="C223" s="9"/>
      <c r="D223" s="9"/>
      <c r="E223" s="9"/>
      <c r="F223" s="9"/>
      <c r="G223" s="9"/>
    </row>
    <row r="224" spans="1:7">
      <c r="A224" s="9"/>
      <c r="B224" s="9"/>
      <c r="C224" s="9"/>
      <c r="D224" s="9"/>
      <c r="E224" s="9"/>
      <c r="F224" s="9"/>
      <c r="G224" s="9"/>
    </row>
    <row r="225" spans="1:7">
      <c r="A225" s="9"/>
      <c r="B225" s="9"/>
      <c r="C225" s="9"/>
      <c r="D225" s="9"/>
      <c r="E225" s="9"/>
      <c r="F225" s="9"/>
      <c r="G225" s="9"/>
    </row>
    <row r="226" spans="1:7">
      <c r="A226" s="9"/>
      <c r="B226" s="9"/>
      <c r="C226" s="9"/>
      <c r="D226" s="9"/>
      <c r="E226" s="9"/>
      <c r="F226" s="9"/>
      <c r="G226" s="9"/>
    </row>
    <row r="227" spans="1:7">
      <c r="A227" s="9"/>
      <c r="B227" s="9"/>
      <c r="C227" s="9"/>
      <c r="D227" s="9"/>
      <c r="E227" s="9"/>
      <c r="F227" s="9"/>
      <c r="G227" s="9"/>
    </row>
    <row r="228" spans="1:7">
      <c r="A228" s="9"/>
      <c r="B228" s="9"/>
      <c r="C228" s="9"/>
      <c r="D228" s="9"/>
      <c r="E228" s="9"/>
      <c r="F228" s="9"/>
      <c r="G228" s="9"/>
    </row>
    <row r="229" spans="1:7">
      <c r="A229" s="9"/>
      <c r="B229" s="9"/>
      <c r="C229" s="9"/>
      <c r="D229" s="9"/>
      <c r="E229" s="9"/>
      <c r="F229" s="9"/>
      <c r="G229" s="9"/>
    </row>
    <row r="230" spans="1:7">
      <c r="A230" s="9"/>
      <c r="B230" s="9"/>
      <c r="C230" s="9"/>
      <c r="D230" s="9"/>
      <c r="E230" s="9"/>
      <c r="F230" s="9"/>
      <c r="G230" s="9"/>
    </row>
    <row r="231" spans="1:7">
      <c r="A231" s="9"/>
      <c r="B231" s="9"/>
      <c r="C231" s="9"/>
      <c r="D231" s="9"/>
      <c r="E231" s="9"/>
      <c r="F231" s="9"/>
      <c r="G231" s="9"/>
    </row>
    <row r="232" spans="1:7">
      <c r="A232" s="9"/>
      <c r="B232" s="9"/>
      <c r="C232" s="9"/>
      <c r="D232" s="9"/>
      <c r="E232" s="9"/>
      <c r="F232" s="9"/>
      <c r="G232" s="9"/>
    </row>
    <row r="233" spans="1:7">
      <c r="A233" s="9"/>
      <c r="B233" s="9"/>
      <c r="C233" s="9"/>
      <c r="D233" s="9"/>
      <c r="E233" s="9"/>
      <c r="F233" s="9"/>
      <c r="G233" s="9"/>
    </row>
    <row r="234" spans="1:7">
      <c r="A234" s="9"/>
      <c r="B234" s="9"/>
      <c r="C234" s="9"/>
      <c r="D234" s="9"/>
      <c r="E234" s="9"/>
      <c r="F234" s="9"/>
      <c r="G234" s="9"/>
    </row>
    <row r="235" spans="1:7">
      <c r="A235" s="9"/>
      <c r="B235" s="9"/>
      <c r="C235" s="9"/>
      <c r="D235" s="9"/>
      <c r="E235" s="9"/>
      <c r="F235" s="9"/>
      <c r="G235" s="9"/>
    </row>
    <row r="236" spans="1:7">
      <c r="A236" s="9"/>
      <c r="B236" s="9"/>
      <c r="C236" s="9"/>
      <c r="D236" s="9"/>
      <c r="E236" s="9"/>
      <c r="F236" s="9"/>
      <c r="G236" s="9"/>
    </row>
    <row r="237" spans="1:7">
      <c r="A237" s="9"/>
      <c r="B237" s="9"/>
      <c r="C237" s="9"/>
      <c r="D237" s="9"/>
      <c r="E237" s="9"/>
      <c r="F237" s="9"/>
      <c r="G237" s="9"/>
    </row>
    <row r="238" spans="1:7">
      <c r="A238" s="9"/>
      <c r="B238" s="9"/>
      <c r="C238" s="9"/>
      <c r="D238" s="9"/>
      <c r="E238" s="9"/>
      <c r="F238" s="9"/>
      <c r="G238" s="9"/>
    </row>
    <row r="239" spans="1:7">
      <c r="A239" s="9"/>
      <c r="B239" s="9"/>
      <c r="C239" s="9"/>
      <c r="D239" s="9"/>
      <c r="E239" s="9"/>
      <c r="F239" s="9"/>
      <c r="G239" s="9"/>
    </row>
    <row r="240" spans="1:7">
      <c r="A240" s="9"/>
      <c r="B240" s="9"/>
      <c r="C240" s="9"/>
      <c r="D240" s="9"/>
      <c r="E240" s="9"/>
      <c r="F240" s="9"/>
      <c r="G240" s="9"/>
    </row>
    <row r="241" spans="1:7">
      <c r="A241" s="9"/>
      <c r="B241" s="9"/>
      <c r="C241" s="9"/>
      <c r="D241" s="9"/>
      <c r="E241" s="9"/>
      <c r="F241" s="9"/>
      <c r="G241" s="9"/>
    </row>
    <row r="242" spans="1:7">
      <c r="A242" s="9"/>
      <c r="B242" s="9"/>
      <c r="C242" s="9"/>
      <c r="D242" s="9"/>
      <c r="E242" s="9"/>
      <c r="F242" s="9"/>
      <c r="G242" s="9"/>
    </row>
    <row r="243" spans="1:7">
      <c r="A243" s="9"/>
      <c r="B243" s="9"/>
      <c r="C243" s="9"/>
      <c r="D243" s="9"/>
      <c r="E243" s="9"/>
      <c r="F243" s="9"/>
      <c r="G243" s="9"/>
    </row>
    <row r="244" spans="1:7">
      <c r="A244" s="9"/>
      <c r="B244" s="9"/>
      <c r="C244" s="9"/>
      <c r="D244" s="9"/>
      <c r="E244" s="9"/>
      <c r="F244" s="9"/>
      <c r="G244" s="9"/>
    </row>
    <row r="245" spans="1:7">
      <c r="A245" s="9"/>
      <c r="B245" s="9"/>
      <c r="C245" s="9"/>
      <c r="D245" s="9"/>
      <c r="E245" s="9"/>
      <c r="F245" s="9"/>
      <c r="G245" s="9"/>
    </row>
    <row r="246" spans="1:7">
      <c r="A246" s="9"/>
      <c r="B246" s="9"/>
      <c r="C246" s="9"/>
      <c r="D246" s="9"/>
      <c r="E246" s="9"/>
      <c r="F246" s="9"/>
      <c r="G246" s="9"/>
    </row>
    <row r="247" spans="1:7">
      <c r="A247" s="9"/>
      <c r="B247" s="9"/>
      <c r="C247" s="9"/>
      <c r="D247" s="9"/>
      <c r="E247" s="9"/>
      <c r="F247" s="9"/>
      <c r="G247" s="9"/>
    </row>
  </sheetData>
  <sheetProtection algorithmName="SHA-512" hashValue="yJeAbQxxysHQEs8fE1OdQMVeJkrSpusVRZM79XhlclmRlIHjSIpqDzXtK6F4TuI4MAzLNUpq3Jr79T0NCZ6BAg==" saltValue="BUMse+WsEwWsJsJDnej00g==" spinCount="100000" sheet="1" objects="1" scenarios="1"/>
  <mergeCells count="26">
    <mergeCell ref="A52:B52"/>
    <mergeCell ref="A38:C38"/>
    <mergeCell ref="A40:B40"/>
    <mergeCell ref="A11:A13"/>
    <mergeCell ref="B11:B13"/>
    <mergeCell ref="A37:C37"/>
    <mergeCell ref="A48:C48"/>
    <mergeCell ref="A49:C49"/>
    <mergeCell ref="B44:B47"/>
    <mergeCell ref="A41:G41"/>
    <mergeCell ref="A42:G42"/>
    <mergeCell ref="A1:I1"/>
    <mergeCell ref="A2:B2"/>
    <mergeCell ref="C2:I2"/>
    <mergeCell ref="A3:B3"/>
    <mergeCell ref="C3:I3"/>
    <mergeCell ref="A7:D7"/>
    <mergeCell ref="A8:I8"/>
    <mergeCell ref="G37:I37"/>
    <mergeCell ref="G38:I38"/>
    <mergeCell ref="A4:B4"/>
    <mergeCell ref="C4:I4"/>
    <mergeCell ref="A5:B5"/>
    <mergeCell ref="C5:I5"/>
    <mergeCell ref="A6:B6"/>
    <mergeCell ref="C6:I6"/>
  </mergeCells>
  <dataValidations count="4">
    <dataValidation type="list" allowBlank="1" showErrorMessage="1" sqref="D44:D47 D11:D36" xr:uid="{F5D735C9-4EA6-4E65-A670-5E810CC78EE2}">
      <mc:AlternateContent xmlns:x12ac="http://schemas.microsoft.com/office/spreadsheetml/2011/1/ac" xmlns:mc="http://schemas.openxmlformats.org/markup-compatibility/2006">
        <mc:Choice Requires="x12ac">
          <x12ac:list>1,"0,50",0</x12ac:list>
        </mc:Choice>
        <mc:Fallback>
          <formula1>"1,0,50,0"</formula1>
        </mc:Fallback>
      </mc:AlternateContent>
    </dataValidation>
    <dataValidation type="list" allowBlank="1" showErrorMessage="1" sqref="E44:F47 E11:F36" xr:uid="{A8F3DB43-51F9-479E-BB55-8D4537ECFF04}">
      <formula1>"1,0"</formula1>
    </dataValidation>
    <dataValidation type="list" allowBlank="1" showErrorMessage="1" sqref="G11:G13 G17:G18 G31:H31 I15 I19 G29:H29 G20:G28 G30 G32:G34 G36" xr:uid="{F0DECADF-EC62-400A-B750-6A70CE81348C}">
      <formula1>"SI,NO,SIN EVALUACIÓN"</formula1>
    </dataValidation>
    <dataValidation type="list" allowBlank="1" showInputMessage="1" showErrorMessage="1" sqref="C6:I6" xr:uid="{E0851A78-81FE-42E5-8914-C141758E1671}">
      <formula1>"Denuncia ciudadana,Primer monitoreo,Segundo monitoreo para seguimiento de subsanación de observaciones"</formula1>
    </dataValidation>
  </dataValidations>
  <pageMargins left="0.70866141732283472" right="0.70866141732283472" top="0.74803149606299213" bottom="0.74803149606299213" header="0.31496062992125984" footer="0.31496062992125984"/>
  <pageSetup paperSize="9" scale="52" fitToHeight="2" orientation="portrait" verticalDpi="300"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FF00"/>
    <outlinePr summaryBelow="0" summaryRight="0"/>
    <pageSetUpPr fitToPage="1"/>
  </sheetPr>
  <dimension ref="A1:I197"/>
  <sheetViews>
    <sheetView showGridLines="0" zoomScaleNormal="100" workbookViewId="0">
      <pane ySplit="10" topLeftCell="A11" activePane="bottomLeft" state="frozen"/>
      <selection pane="bottomLeft" activeCell="A11" sqref="A11:A13"/>
    </sheetView>
  </sheetViews>
  <sheetFormatPr baseColWidth="10" defaultColWidth="12.5703125" defaultRowHeight="12.75"/>
  <cols>
    <col min="1" max="1" width="10" customWidth="1"/>
    <col min="2" max="2" width="48.140625" customWidth="1"/>
    <col min="3" max="3" width="37.42578125" customWidth="1"/>
    <col min="4" max="5" width="12.5703125" customWidth="1"/>
  </cols>
  <sheetData>
    <row r="1" spans="1:9" s="47" customFormat="1" ht="22.5" customHeight="1">
      <c r="A1" s="143" t="s">
        <v>387</v>
      </c>
      <c r="B1" s="143"/>
      <c r="C1" s="143"/>
      <c r="D1" s="143"/>
      <c r="E1" s="143"/>
      <c r="F1" s="143"/>
      <c r="G1" s="143"/>
      <c r="H1" s="143"/>
      <c r="I1" s="143"/>
    </row>
    <row r="2" spans="1:9" s="47" customFormat="1" ht="22.5" customHeight="1">
      <c r="A2" s="144" t="s">
        <v>373</v>
      </c>
      <c r="B2" s="144"/>
      <c r="C2" s="145" t="s">
        <v>378</v>
      </c>
      <c r="D2" s="146"/>
      <c r="E2" s="146"/>
      <c r="F2" s="146"/>
      <c r="G2" s="146"/>
      <c r="H2" s="146"/>
      <c r="I2" s="147"/>
    </row>
    <row r="3" spans="1:9" s="47" customFormat="1" ht="22.5" customHeight="1">
      <c r="A3" s="144" t="s">
        <v>374</v>
      </c>
      <c r="B3" s="144"/>
      <c r="C3" s="149"/>
      <c r="D3" s="149"/>
      <c r="E3" s="149"/>
      <c r="F3" s="149"/>
      <c r="G3" s="149"/>
      <c r="H3" s="149"/>
      <c r="I3" s="149"/>
    </row>
    <row r="4" spans="1:9" s="47" customFormat="1" ht="22.5" customHeight="1">
      <c r="A4" s="144" t="s">
        <v>375</v>
      </c>
      <c r="B4" s="144"/>
      <c r="C4" s="150"/>
      <c r="D4" s="150"/>
      <c r="E4" s="150"/>
      <c r="F4" s="150"/>
      <c r="G4" s="150"/>
      <c r="H4" s="150"/>
      <c r="I4" s="150"/>
    </row>
    <row r="5" spans="1:9" s="47" customFormat="1" ht="22.5" customHeight="1">
      <c r="A5" s="144" t="s">
        <v>376</v>
      </c>
      <c r="B5" s="144"/>
      <c r="C5" s="149"/>
      <c r="D5" s="149"/>
      <c r="E5" s="149"/>
      <c r="F5" s="149"/>
      <c r="G5" s="149"/>
      <c r="H5" s="149"/>
      <c r="I5" s="149"/>
    </row>
    <row r="6" spans="1:9" s="47" customFormat="1" ht="22.5" customHeight="1">
      <c r="A6" s="144" t="s">
        <v>380</v>
      </c>
      <c r="B6" s="144"/>
      <c r="C6" s="149"/>
      <c r="D6" s="149"/>
      <c r="E6" s="149"/>
      <c r="F6" s="149"/>
      <c r="G6" s="149"/>
      <c r="H6" s="149"/>
      <c r="I6" s="149"/>
    </row>
    <row r="7" spans="1:9" s="47" customFormat="1" ht="1.5" customHeight="1">
      <c r="A7" s="151"/>
      <c r="B7" s="151"/>
      <c r="C7" s="151"/>
      <c r="D7" s="151"/>
    </row>
    <row r="8" spans="1:9" s="49" customFormat="1" ht="24" customHeight="1" thickBot="1">
      <c r="A8" s="155" t="s">
        <v>360</v>
      </c>
      <c r="B8" s="155"/>
      <c r="C8" s="155"/>
      <c r="D8" s="155"/>
      <c r="E8" s="155"/>
      <c r="F8" s="155"/>
      <c r="G8" s="155"/>
      <c r="H8" s="155"/>
      <c r="I8" s="155"/>
    </row>
    <row r="9" spans="1:9" ht="22.5" hidden="1" customHeight="1" thickBot="1">
      <c r="A9" s="11"/>
      <c r="B9" s="11"/>
      <c r="C9" s="11"/>
      <c r="D9" s="11"/>
      <c r="E9" s="11"/>
      <c r="F9" s="11"/>
      <c r="G9" s="11"/>
      <c r="H9" s="11"/>
      <c r="I9" s="11"/>
    </row>
    <row r="10" spans="1:9" ht="36.75" thickBot="1">
      <c r="A10" s="129" t="s">
        <v>7</v>
      </c>
      <c r="B10" s="69" t="s">
        <v>340</v>
      </c>
      <c r="C10" s="23" t="s">
        <v>342</v>
      </c>
      <c r="D10" s="30" t="s">
        <v>359</v>
      </c>
      <c r="E10" s="30" t="s">
        <v>5</v>
      </c>
      <c r="F10" s="29" t="s">
        <v>379</v>
      </c>
      <c r="G10" s="83" t="s">
        <v>344</v>
      </c>
      <c r="H10" s="84" t="s">
        <v>345</v>
      </c>
      <c r="I10" s="85" t="s">
        <v>346</v>
      </c>
    </row>
    <row r="11" spans="1:9" ht="12.75" customHeight="1">
      <c r="A11" s="166">
        <v>1</v>
      </c>
      <c r="B11" s="168" t="s">
        <v>10</v>
      </c>
      <c r="C11" s="24" t="s">
        <v>253</v>
      </c>
      <c r="D11" s="70">
        <v>1</v>
      </c>
      <c r="E11" s="70">
        <v>1</v>
      </c>
      <c r="F11" s="126">
        <v>1</v>
      </c>
      <c r="G11" s="123" t="s">
        <v>381</v>
      </c>
      <c r="H11" s="27"/>
      <c r="I11" s="28"/>
    </row>
    <row r="12" spans="1:9" ht="36">
      <c r="A12" s="167"/>
      <c r="B12" s="169"/>
      <c r="C12" s="25" t="s">
        <v>255</v>
      </c>
      <c r="D12" s="70">
        <v>1</v>
      </c>
      <c r="E12" s="70">
        <v>1</v>
      </c>
      <c r="F12" s="70">
        <v>1</v>
      </c>
      <c r="G12" s="124" t="s">
        <v>381</v>
      </c>
      <c r="H12" s="128"/>
      <c r="I12" s="12"/>
    </row>
    <row r="13" spans="1:9" ht="36">
      <c r="A13" s="167"/>
      <c r="B13" s="169"/>
      <c r="C13" s="26" t="s">
        <v>254</v>
      </c>
      <c r="D13" s="70">
        <v>1</v>
      </c>
      <c r="E13" s="70">
        <v>1</v>
      </c>
      <c r="F13" s="70">
        <v>1</v>
      </c>
      <c r="G13" s="124" t="s">
        <v>381</v>
      </c>
      <c r="H13" s="128"/>
      <c r="I13" s="12"/>
    </row>
    <row r="14" spans="1:9" ht="36">
      <c r="A14" s="130">
        <v>2</v>
      </c>
      <c r="B14" s="50" t="s">
        <v>252</v>
      </c>
      <c r="C14" s="72" t="s">
        <v>256</v>
      </c>
      <c r="D14" s="70">
        <v>1</v>
      </c>
      <c r="E14" s="70">
        <v>1</v>
      </c>
      <c r="F14" s="70">
        <v>1</v>
      </c>
      <c r="G14" s="128"/>
      <c r="H14" s="128"/>
      <c r="I14" s="12"/>
    </row>
    <row r="15" spans="1:9" ht="36">
      <c r="A15" s="130">
        <v>3</v>
      </c>
      <c r="B15" s="50" t="s">
        <v>257</v>
      </c>
      <c r="C15" s="72" t="s">
        <v>19</v>
      </c>
      <c r="D15" s="70">
        <v>1</v>
      </c>
      <c r="E15" s="70">
        <v>1</v>
      </c>
      <c r="F15" s="70">
        <v>1</v>
      </c>
      <c r="G15" s="128"/>
      <c r="H15" s="128"/>
      <c r="I15" s="73" t="s">
        <v>381</v>
      </c>
    </row>
    <row r="16" spans="1:9" ht="24">
      <c r="A16" s="92">
        <v>4</v>
      </c>
      <c r="B16" s="52" t="s">
        <v>258</v>
      </c>
      <c r="C16" s="74" t="s">
        <v>259</v>
      </c>
      <c r="D16" s="70">
        <v>1</v>
      </c>
      <c r="E16" s="70">
        <v>1</v>
      </c>
      <c r="F16" s="70">
        <v>1</v>
      </c>
      <c r="G16" s="128"/>
      <c r="H16" s="128"/>
      <c r="I16" s="12"/>
    </row>
    <row r="17" spans="1:9" ht="36">
      <c r="A17" s="130">
        <v>5</v>
      </c>
      <c r="B17" s="50" t="s">
        <v>347</v>
      </c>
      <c r="C17" s="72" t="s">
        <v>260</v>
      </c>
      <c r="D17" s="70">
        <v>1</v>
      </c>
      <c r="E17" s="70">
        <v>1</v>
      </c>
      <c r="F17" s="70">
        <v>1</v>
      </c>
      <c r="G17" s="124" t="s">
        <v>381</v>
      </c>
      <c r="H17" s="128"/>
      <c r="I17" s="12"/>
    </row>
    <row r="18" spans="1:9" ht="36">
      <c r="A18" s="130">
        <v>22</v>
      </c>
      <c r="B18" s="50" t="s">
        <v>348</v>
      </c>
      <c r="C18" s="72" t="s">
        <v>260</v>
      </c>
      <c r="D18" s="70">
        <v>1</v>
      </c>
      <c r="E18" s="70">
        <v>1</v>
      </c>
      <c r="F18" s="70">
        <v>1</v>
      </c>
      <c r="G18" s="124" t="s">
        <v>381</v>
      </c>
      <c r="H18" s="128"/>
      <c r="I18" s="12"/>
    </row>
    <row r="19" spans="1:9" ht="84">
      <c r="A19" s="92">
        <v>6</v>
      </c>
      <c r="B19" s="52" t="s">
        <v>261</v>
      </c>
      <c r="C19" s="74" t="s">
        <v>262</v>
      </c>
      <c r="D19" s="70">
        <v>1</v>
      </c>
      <c r="E19" s="70">
        <v>1</v>
      </c>
      <c r="F19" s="70">
        <v>1</v>
      </c>
      <c r="G19" s="128"/>
      <c r="H19" s="128"/>
      <c r="I19" s="73" t="s">
        <v>381</v>
      </c>
    </row>
    <row r="20" spans="1:9" ht="36">
      <c r="A20" s="130">
        <v>7</v>
      </c>
      <c r="B20" s="50" t="s">
        <v>264</v>
      </c>
      <c r="C20" s="72" t="s">
        <v>263</v>
      </c>
      <c r="D20" s="70">
        <v>1</v>
      </c>
      <c r="E20" s="70">
        <v>1</v>
      </c>
      <c r="F20" s="70">
        <v>1</v>
      </c>
      <c r="G20" s="124" t="s">
        <v>381</v>
      </c>
      <c r="H20" s="128"/>
      <c r="I20" s="12"/>
    </row>
    <row r="21" spans="1:9" ht="96">
      <c r="A21" s="92">
        <v>8</v>
      </c>
      <c r="B21" s="52" t="s">
        <v>265</v>
      </c>
      <c r="C21" s="74" t="s">
        <v>266</v>
      </c>
      <c r="D21" s="70">
        <v>1</v>
      </c>
      <c r="E21" s="70">
        <v>1</v>
      </c>
      <c r="F21" s="70">
        <v>1</v>
      </c>
      <c r="G21" s="124" t="s">
        <v>381</v>
      </c>
      <c r="H21" s="128"/>
      <c r="I21" s="12"/>
    </row>
    <row r="22" spans="1:9" ht="36">
      <c r="A22" s="131">
        <v>9</v>
      </c>
      <c r="B22" s="75" t="s">
        <v>267</v>
      </c>
      <c r="C22" s="25" t="s">
        <v>268</v>
      </c>
      <c r="D22" s="70">
        <v>1</v>
      </c>
      <c r="E22" s="70">
        <v>1</v>
      </c>
      <c r="F22" s="70">
        <v>1</v>
      </c>
      <c r="G22" s="124" t="s">
        <v>381</v>
      </c>
      <c r="H22" s="128"/>
      <c r="I22" s="12"/>
    </row>
    <row r="23" spans="1:9">
      <c r="A23" s="92">
        <v>10</v>
      </c>
      <c r="B23" s="52" t="s">
        <v>59</v>
      </c>
      <c r="C23" s="74" t="s">
        <v>269</v>
      </c>
      <c r="D23" s="70">
        <v>1</v>
      </c>
      <c r="E23" s="70">
        <v>1</v>
      </c>
      <c r="F23" s="70">
        <v>1</v>
      </c>
      <c r="G23" s="124" t="s">
        <v>381</v>
      </c>
      <c r="H23" s="128"/>
      <c r="I23" s="12"/>
    </row>
    <row r="24" spans="1:9" ht="132">
      <c r="A24" s="130">
        <v>11</v>
      </c>
      <c r="B24" s="50" t="s">
        <v>270</v>
      </c>
      <c r="C24" s="72" t="s">
        <v>63</v>
      </c>
      <c r="D24" s="70">
        <v>1</v>
      </c>
      <c r="E24" s="70">
        <v>1</v>
      </c>
      <c r="F24" s="70">
        <v>1</v>
      </c>
      <c r="G24" s="124" t="s">
        <v>381</v>
      </c>
      <c r="H24" s="128"/>
      <c r="I24" s="12"/>
    </row>
    <row r="25" spans="1:9" ht="36">
      <c r="A25" s="92">
        <v>12</v>
      </c>
      <c r="B25" s="52" t="s">
        <v>271</v>
      </c>
      <c r="C25" s="74" t="s">
        <v>272</v>
      </c>
      <c r="D25" s="70">
        <v>1</v>
      </c>
      <c r="E25" s="70">
        <v>1</v>
      </c>
      <c r="F25" s="70">
        <v>1</v>
      </c>
      <c r="G25" s="124" t="s">
        <v>381</v>
      </c>
      <c r="H25" s="128"/>
      <c r="I25" s="12"/>
    </row>
    <row r="26" spans="1:9" ht="36">
      <c r="A26" s="130">
        <v>13</v>
      </c>
      <c r="B26" s="50" t="s">
        <v>274</v>
      </c>
      <c r="C26" s="72" t="s">
        <v>273</v>
      </c>
      <c r="D26" s="70">
        <v>1</v>
      </c>
      <c r="E26" s="70">
        <v>1</v>
      </c>
      <c r="F26" s="70">
        <v>1</v>
      </c>
      <c r="G26" s="124" t="s">
        <v>381</v>
      </c>
      <c r="H26" s="128"/>
      <c r="I26" s="12"/>
    </row>
    <row r="27" spans="1:9" ht="48">
      <c r="A27" s="92">
        <v>14</v>
      </c>
      <c r="B27" s="52" t="s">
        <v>275</v>
      </c>
      <c r="C27" s="74" t="s">
        <v>276</v>
      </c>
      <c r="D27" s="70">
        <v>1</v>
      </c>
      <c r="E27" s="70">
        <v>1</v>
      </c>
      <c r="F27" s="70">
        <v>1</v>
      </c>
      <c r="G27" s="124" t="s">
        <v>381</v>
      </c>
      <c r="H27" s="128"/>
      <c r="I27" s="12"/>
    </row>
    <row r="28" spans="1:9" ht="36">
      <c r="A28" s="130">
        <v>15</v>
      </c>
      <c r="B28" s="50" t="s">
        <v>277</v>
      </c>
      <c r="C28" s="72" t="s">
        <v>278</v>
      </c>
      <c r="D28" s="70">
        <v>1</v>
      </c>
      <c r="E28" s="70">
        <v>1</v>
      </c>
      <c r="F28" s="70">
        <v>1</v>
      </c>
      <c r="G28" s="124" t="s">
        <v>381</v>
      </c>
      <c r="H28" s="128"/>
      <c r="I28" s="12"/>
    </row>
    <row r="29" spans="1:9" ht="36">
      <c r="A29" s="92">
        <v>16</v>
      </c>
      <c r="B29" s="52" t="s">
        <v>279</v>
      </c>
      <c r="C29" s="74" t="s">
        <v>96</v>
      </c>
      <c r="D29" s="70">
        <v>1</v>
      </c>
      <c r="E29" s="70">
        <v>1</v>
      </c>
      <c r="F29" s="70">
        <v>1</v>
      </c>
      <c r="G29" s="124" t="s">
        <v>381</v>
      </c>
      <c r="H29" s="76" t="s">
        <v>381</v>
      </c>
      <c r="I29" s="12"/>
    </row>
    <row r="30" spans="1:9" ht="348">
      <c r="A30" s="131">
        <v>17</v>
      </c>
      <c r="B30" s="75" t="s">
        <v>280</v>
      </c>
      <c r="C30" s="25" t="s">
        <v>281</v>
      </c>
      <c r="D30" s="70">
        <v>1</v>
      </c>
      <c r="E30" s="70">
        <v>1</v>
      </c>
      <c r="F30" s="70">
        <v>1</v>
      </c>
      <c r="G30" s="124" t="s">
        <v>381</v>
      </c>
      <c r="H30" s="128"/>
      <c r="I30" s="12"/>
    </row>
    <row r="31" spans="1:9" ht="24">
      <c r="A31" s="92">
        <v>18</v>
      </c>
      <c r="B31" s="52" t="s">
        <v>282</v>
      </c>
      <c r="C31" s="74" t="s">
        <v>283</v>
      </c>
      <c r="D31" s="70">
        <v>1</v>
      </c>
      <c r="E31" s="70">
        <v>1</v>
      </c>
      <c r="F31" s="70">
        <v>1</v>
      </c>
      <c r="G31" s="124" t="s">
        <v>381</v>
      </c>
      <c r="H31" s="76" t="s">
        <v>381</v>
      </c>
      <c r="I31" s="12"/>
    </row>
    <row r="32" spans="1:9" ht="96">
      <c r="A32" s="130">
        <v>19</v>
      </c>
      <c r="B32" s="50" t="s">
        <v>362</v>
      </c>
      <c r="C32" s="72" t="s">
        <v>284</v>
      </c>
      <c r="D32" s="70">
        <v>1</v>
      </c>
      <c r="E32" s="70">
        <v>1</v>
      </c>
      <c r="F32" s="70">
        <v>1</v>
      </c>
      <c r="G32" s="124" t="s">
        <v>381</v>
      </c>
      <c r="H32" s="128"/>
      <c r="I32" s="12"/>
    </row>
    <row r="33" spans="1:9" ht="60">
      <c r="A33" s="92">
        <v>20</v>
      </c>
      <c r="B33" s="52" t="s">
        <v>285</v>
      </c>
      <c r="C33" s="74" t="s">
        <v>117</v>
      </c>
      <c r="D33" s="70">
        <v>1</v>
      </c>
      <c r="E33" s="70">
        <v>1</v>
      </c>
      <c r="F33" s="70">
        <v>1</v>
      </c>
      <c r="G33" s="124" t="s">
        <v>381</v>
      </c>
      <c r="H33" s="128"/>
      <c r="I33" s="12"/>
    </row>
    <row r="34" spans="1:9" ht="24">
      <c r="A34" s="130">
        <v>21</v>
      </c>
      <c r="B34" s="50" t="s">
        <v>286</v>
      </c>
      <c r="C34" s="72" t="s">
        <v>287</v>
      </c>
      <c r="D34" s="70">
        <v>1</v>
      </c>
      <c r="E34" s="70">
        <v>1</v>
      </c>
      <c r="F34" s="70">
        <v>1</v>
      </c>
      <c r="G34" s="124" t="s">
        <v>381</v>
      </c>
      <c r="H34" s="128"/>
      <c r="I34" s="12"/>
    </row>
    <row r="35" spans="1:9" ht="60">
      <c r="A35" s="92">
        <v>23</v>
      </c>
      <c r="B35" s="52" t="s">
        <v>288</v>
      </c>
      <c r="C35" s="74" t="s">
        <v>289</v>
      </c>
      <c r="D35" s="70">
        <v>1</v>
      </c>
      <c r="E35" s="70">
        <v>1</v>
      </c>
      <c r="F35" s="70">
        <v>1</v>
      </c>
      <c r="G35" s="128"/>
      <c r="H35" s="128"/>
      <c r="I35" s="12"/>
    </row>
    <row r="36" spans="1:9" ht="60.75" thickBot="1">
      <c r="A36" s="132">
        <v>24</v>
      </c>
      <c r="B36" s="52" t="s">
        <v>290</v>
      </c>
      <c r="C36" s="77" t="s">
        <v>291</v>
      </c>
      <c r="D36" s="70">
        <v>1</v>
      </c>
      <c r="E36" s="70">
        <v>1</v>
      </c>
      <c r="F36" s="127">
        <v>1</v>
      </c>
      <c r="G36" s="125" t="s">
        <v>381</v>
      </c>
      <c r="H36" s="13"/>
      <c r="I36" s="14"/>
    </row>
    <row r="37" spans="1:9" ht="15" customHeight="1">
      <c r="A37" s="152" t="s">
        <v>391</v>
      </c>
      <c r="B37" s="153"/>
      <c r="C37" s="154"/>
      <c r="D37" s="32">
        <f>SUM(D14:D36)+AVERAGE(D11:D13)</f>
        <v>24</v>
      </c>
      <c r="E37" s="32">
        <f>SUM(E14:E36)+AVERAGE(E11:E13)</f>
        <v>24</v>
      </c>
      <c r="F37" s="32">
        <f>SUM(F14:F36)+AVERAGE(F11:F13)</f>
        <v>24</v>
      </c>
      <c r="G37" s="158">
        <f>COUNTIF(G14:I36,"SI")+COUNTIF(G11:G13,"SI")/3</f>
        <v>23</v>
      </c>
      <c r="H37" s="159"/>
      <c r="I37" s="160"/>
    </row>
    <row r="38" spans="1:9" ht="27.75" customHeight="1" thickBot="1">
      <c r="A38" s="161" t="s">
        <v>392</v>
      </c>
      <c r="B38" s="162"/>
      <c r="C38" s="163"/>
      <c r="D38" s="58">
        <f>D37/24</f>
        <v>1</v>
      </c>
      <c r="E38" s="58">
        <f>E37/24</f>
        <v>1</v>
      </c>
      <c r="F38" s="58">
        <f>F37/24</f>
        <v>1</v>
      </c>
      <c r="G38" s="164">
        <f>IF((23-(COUNTIF(G14:I36,"SIN EVALUACIÓN")+COUNTIF(G11:G13,"SIN EVALUACIÓN")/3))&lt;&gt;0,G37/(23-(COUNTIF(G14:I36,"SIN EVALUACIÓN")+COUNTIF(G11:G13,"SIN EVALUACIÓN")/3)),"SIN EVALUACIÓN")</f>
        <v>1</v>
      </c>
      <c r="H38" s="164"/>
      <c r="I38" s="165"/>
    </row>
    <row r="39" spans="1:9" ht="13.5" thickBot="1">
      <c r="A39" s="79"/>
      <c r="B39" s="79"/>
      <c r="C39" s="79"/>
      <c r="D39" s="79"/>
      <c r="E39" s="79"/>
      <c r="F39" s="79"/>
      <c r="G39" s="79"/>
      <c r="H39" s="79"/>
    </row>
    <row r="40" spans="1:9" ht="19.5" customHeight="1" thickBot="1">
      <c r="A40" s="157" t="s">
        <v>389</v>
      </c>
      <c r="B40" s="157"/>
      <c r="C40" s="59">
        <f>IF(G38="SIN EVALUACIÓN",(D37/24+E37/24+F37/24)/3,(D37/24+E37/24+F37/24+ G37/ (23-(COUNTIF(G14:I36,"SIN EVALUACIÓN")+COUNTIF(G11:G13,"SIN EVALUACIÓN")/3)))/4)</f>
        <v>1</v>
      </c>
      <c r="D40" s="79"/>
      <c r="E40" s="79"/>
      <c r="F40" s="79"/>
      <c r="G40" s="79"/>
      <c r="H40" s="79"/>
    </row>
    <row r="41" spans="1:9" ht="14.25">
      <c r="A41" s="9"/>
      <c r="B41" s="9"/>
      <c r="C41" s="31"/>
      <c r="D41" s="9"/>
      <c r="E41" s="9"/>
      <c r="F41" s="9"/>
      <c r="G41" s="9"/>
      <c r="H41" s="9"/>
    </row>
    <row r="42" spans="1:9" ht="28.5" customHeight="1" thickBot="1">
      <c r="A42" s="155" t="s">
        <v>363</v>
      </c>
      <c r="B42" s="155"/>
      <c r="C42" s="155"/>
      <c r="D42" s="155"/>
      <c r="E42" s="155"/>
      <c r="F42" s="155"/>
      <c r="G42" s="34"/>
      <c r="H42" s="34"/>
    </row>
    <row r="43" spans="1:9" ht="36">
      <c r="A43" s="60" t="s">
        <v>7</v>
      </c>
      <c r="B43" s="61" t="s">
        <v>343</v>
      </c>
      <c r="C43" s="62" t="s">
        <v>342</v>
      </c>
      <c r="D43" s="103" t="s">
        <v>359</v>
      </c>
      <c r="E43" s="61" t="s">
        <v>5</v>
      </c>
      <c r="F43" s="95" t="s">
        <v>379</v>
      </c>
      <c r="G43" s="99" t="s">
        <v>345</v>
      </c>
    </row>
    <row r="44" spans="1:9" ht="52.5" customHeight="1">
      <c r="A44" s="92" t="s">
        <v>301</v>
      </c>
      <c r="B44" s="176" t="s">
        <v>297</v>
      </c>
      <c r="C44" s="74" t="s">
        <v>298</v>
      </c>
      <c r="D44" s="104">
        <v>1</v>
      </c>
      <c r="E44" s="76">
        <v>1</v>
      </c>
      <c r="F44" s="96">
        <v>1</v>
      </c>
      <c r="G44" s="100" t="s">
        <v>381</v>
      </c>
      <c r="I44" s="91"/>
    </row>
    <row r="45" spans="1:9" ht="85.5" customHeight="1">
      <c r="A45" s="93">
        <v>5</v>
      </c>
      <c r="B45" s="176"/>
      <c r="C45" s="105" t="s">
        <v>299</v>
      </c>
      <c r="D45" s="104">
        <v>1</v>
      </c>
      <c r="E45" s="76">
        <v>1</v>
      </c>
      <c r="F45" s="96">
        <v>1</v>
      </c>
      <c r="G45" s="178"/>
      <c r="I45" s="91"/>
    </row>
    <row r="46" spans="1:9" ht="69" customHeight="1">
      <c r="A46" s="92">
        <v>3</v>
      </c>
      <c r="B46" s="176"/>
      <c r="C46" s="74" t="s">
        <v>300</v>
      </c>
      <c r="D46" s="104">
        <v>1</v>
      </c>
      <c r="E46" s="76">
        <v>1</v>
      </c>
      <c r="F46" s="96">
        <v>1</v>
      </c>
      <c r="G46" s="178"/>
      <c r="I46" s="91"/>
    </row>
    <row r="47" spans="1:9">
      <c r="A47" s="170" t="s">
        <v>341</v>
      </c>
      <c r="B47" s="171"/>
      <c r="C47" s="172"/>
      <c r="D47" s="108">
        <f>SUM(D44:D46)</f>
        <v>3</v>
      </c>
      <c r="E47" s="33">
        <f>SUM(E44:E46)</f>
        <v>3</v>
      </c>
      <c r="F47" s="97">
        <f>SUM(F44:F46)</f>
        <v>3</v>
      </c>
      <c r="G47" s="101">
        <f>COUNTIF(G44:G46,"SI")</f>
        <v>1</v>
      </c>
    </row>
    <row r="48" spans="1:9" ht="26.25" customHeight="1" thickBot="1">
      <c r="A48" s="173" t="s">
        <v>361</v>
      </c>
      <c r="B48" s="174"/>
      <c r="C48" s="175"/>
      <c r="D48" s="109">
        <f>D47/3</f>
        <v>1</v>
      </c>
      <c r="E48" s="94">
        <f>E47/3</f>
        <v>1</v>
      </c>
      <c r="F48" s="98">
        <f>F47/3</f>
        <v>1</v>
      </c>
      <c r="G48" s="102">
        <f>IF((1-COUNTIF(G44:G46,"SIN EVALUACIÓN"))&lt;&gt;0,G47/(1-COUNTIF(G44:G46,"SIN EVALUACIÓN")),"SIN EVALUACIÓN")</f>
        <v>1</v>
      </c>
      <c r="H48" s="9"/>
      <c r="I48" s="9"/>
    </row>
    <row r="49" spans="1:8">
      <c r="A49" s="9"/>
      <c r="B49" s="9"/>
      <c r="C49" s="9"/>
      <c r="D49" s="9"/>
      <c r="E49" s="9"/>
      <c r="F49" s="9"/>
      <c r="G49" s="9"/>
      <c r="H49" s="9"/>
    </row>
    <row r="50" spans="1:8" ht="13.5" thickBot="1">
      <c r="A50" s="9"/>
      <c r="B50" s="9"/>
      <c r="C50" s="9"/>
      <c r="D50" s="9"/>
      <c r="E50" s="9"/>
      <c r="F50" s="9"/>
      <c r="G50" s="9"/>
    </row>
    <row r="51" spans="1:8" ht="19.5" customHeight="1" thickBot="1">
      <c r="A51" s="157" t="s">
        <v>388</v>
      </c>
      <c r="B51" s="157"/>
      <c r="C51" s="59">
        <f>IF(AND(G38="SIN EVALUACIÓN",G48="SIN EVALUACIÓN"), ((D37+D47)/27+(E37+E47)/27+(F37+F47)/27)/3, ((D37+D47)/27+(E37+E47)/27+(F37+F47)/27+ IF(AND(G38="SIN EVALUACIÓN",G48="SIN EVALUACIÓN"),0,(G37+G47)/ (24-(COUNTIF(G14:I36,"SIN EVALUACIÓN")+COUNTIF(G11:G13,"SIN EVALUACIÓN")/3+COUNTIF(G44:G46,"SIN EVALUACIÓN")))))/4)</f>
        <v>1</v>
      </c>
      <c r="D51" s="9"/>
      <c r="E51" s="9"/>
      <c r="F51" s="9"/>
      <c r="G51" s="9"/>
    </row>
    <row r="52" spans="1:8">
      <c r="A52" s="9"/>
      <c r="B52" s="9"/>
      <c r="C52" s="9"/>
      <c r="D52" s="9"/>
      <c r="E52" s="9"/>
      <c r="F52" s="9"/>
      <c r="G52" s="9"/>
    </row>
    <row r="53" spans="1:8">
      <c r="A53" s="9"/>
      <c r="B53" s="9"/>
      <c r="C53" s="9"/>
      <c r="D53" s="9"/>
      <c r="E53" s="9"/>
      <c r="F53" s="9"/>
      <c r="G53" s="9"/>
    </row>
    <row r="54" spans="1:8">
      <c r="A54" s="9"/>
      <c r="B54" s="9"/>
      <c r="C54" s="9"/>
      <c r="D54" s="9"/>
      <c r="E54" s="9"/>
      <c r="F54" s="9"/>
      <c r="G54" s="9"/>
    </row>
    <row r="55" spans="1:8">
      <c r="A55" s="9"/>
      <c r="B55" s="9"/>
      <c r="C55" s="9"/>
      <c r="D55" s="9"/>
      <c r="E55" s="9"/>
      <c r="F55" s="9"/>
      <c r="G55" s="9"/>
    </row>
    <row r="56" spans="1:8">
      <c r="A56" s="9"/>
      <c r="B56" s="9"/>
      <c r="C56" s="9"/>
      <c r="D56" s="9"/>
      <c r="E56" s="9"/>
      <c r="F56" s="9"/>
      <c r="G56" s="9"/>
    </row>
    <row r="57" spans="1:8">
      <c r="A57" s="9"/>
      <c r="B57" s="9"/>
      <c r="C57" s="9"/>
      <c r="D57" s="9"/>
      <c r="E57" s="9"/>
      <c r="F57" s="9"/>
      <c r="G57" s="9"/>
    </row>
    <row r="58" spans="1:8">
      <c r="A58" s="9"/>
      <c r="B58" s="9"/>
      <c r="C58" s="9"/>
      <c r="D58" s="9"/>
      <c r="E58" s="9"/>
      <c r="F58" s="9"/>
      <c r="G58" s="9"/>
    </row>
    <row r="59" spans="1:8">
      <c r="A59" s="9"/>
      <c r="B59" s="9"/>
      <c r="C59" s="9"/>
      <c r="D59" s="9"/>
      <c r="E59" s="9"/>
      <c r="F59" s="9"/>
      <c r="G59" s="9"/>
    </row>
    <row r="60" spans="1:8">
      <c r="A60" s="9"/>
      <c r="B60" s="9"/>
      <c r="C60" s="9"/>
      <c r="D60" s="9"/>
      <c r="E60" s="9"/>
      <c r="F60" s="9"/>
      <c r="G60" s="9"/>
    </row>
    <row r="61" spans="1:8">
      <c r="A61" s="9"/>
      <c r="B61" s="9"/>
      <c r="C61" s="9"/>
      <c r="D61" s="9"/>
      <c r="E61" s="9"/>
      <c r="F61" s="9"/>
      <c r="G61" s="9"/>
    </row>
    <row r="62" spans="1:8">
      <c r="A62" s="9"/>
      <c r="B62" s="9"/>
      <c r="C62" s="9"/>
      <c r="D62" s="9"/>
      <c r="E62" s="9"/>
      <c r="F62" s="9"/>
      <c r="G62" s="9"/>
    </row>
    <row r="63" spans="1:8">
      <c r="A63" s="9"/>
      <c r="B63" s="9"/>
      <c r="C63" s="9"/>
      <c r="D63" s="9"/>
      <c r="E63" s="9"/>
      <c r="F63" s="9"/>
      <c r="G63" s="9"/>
    </row>
    <row r="64" spans="1:8">
      <c r="A64" s="9"/>
      <c r="B64" s="9"/>
      <c r="C64" s="9"/>
      <c r="D64" s="9"/>
      <c r="E64" s="9"/>
      <c r="F64" s="9"/>
      <c r="G64" s="9"/>
    </row>
    <row r="65" spans="1:7">
      <c r="A65" s="9"/>
      <c r="B65" s="9"/>
      <c r="C65" s="9"/>
      <c r="D65" s="9"/>
      <c r="E65" s="9"/>
      <c r="F65" s="9"/>
      <c r="G65" s="9"/>
    </row>
    <row r="66" spans="1:7">
      <c r="A66" s="9"/>
      <c r="B66" s="9"/>
      <c r="C66" s="9"/>
      <c r="D66" s="9"/>
      <c r="E66" s="9"/>
      <c r="F66" s="9"/>
      <c r="G66" s="9"/>
    </row>
    <row r="67" spans="1:7">
      <c r="A67" s="9"/>
      <c r="B67" s="9"/>
      <c r="C67" s="9"/>
      <c r="D67" s="9"/>
      <c r="E67" s="9"/>
      <c r="F67" s="9"/>
      <c r="G67" s="9"/>
    </row>
    <row r="68" spans="1:7">
      <c r="A68" s="9"/>
      <c r="B68" s="9"/>
      <c r="C68" s="9"/>
      <c r="D68" s="9"/>
      <c r="E68" s="9"/>
      <c r="F68" s="9"/>
      <c r="G68" s="9"/>
    </row>
    <row r="69" spans="1:7">
      <c r="A69" s="9"/>
      <c r="B69" s="9"/>
      <c r="C69" s="9"/>
      <c r="D69" s="9"/>
      <c r="E69" s="9"/>
      <c r="F69" s="9"/>
      <c r="G69" s="9"/>
    </row>
    <row r="70" spans="1:7">
      <c r="A70" s="9"/>
      <c r="B70" s="9"/>
      <c r="C70" s="9"/>
      <c r="D70" s="9"/>
      <c r="E70" s="9"/>
      <c r="F70" s="9"/>
      <c r="G70" s="9"/>
    </row>
    <row r="71" spans="1:7">
      <c r="A71" s="9"/>
      <c r="B71" s="9"/>
      <c r="C71" s="9"/>
      <c r="D71" s="9"/>
      <c r="E71" s="9"/>
      <c r="F71" s="9"/>
      <c r="G71" s="9"/>
    </row>
    <row r="72" spans="1:7">
      <c r="A72" s="9"/>
      <c r="B72" s="9"/>
      <c r="C72" s="9"/>
      <c r="D72" s="9"/>
      <c r="E72" s="9"/>
      <c r="F72" s="9"/>
      <c r="G72" s="9"/>
    </row>
    <row r="73" spans="1:7">
      <c r="A73" s="9"/>
      <c r="B73" s="9"/>
      <c r="C73" s="9"/>
      <c r="D73" s="9"/>
      <c r="E73" s="9"/>
      <c r="F73" s="9"/>
      <c r="G73" s="9"/>
    </row>
    <row r="74" spans="1:7">
      <c r="A74" s="9"/>
      <c r="B74" s="9"/>
      <c r="C74" s="9"/>
      <c r="D74" s="9"/>
      <c r="E74" s="9"/>
      <c r="F74" s="9"/>
      <c r="G74" s="9"/>
    </row>
    <row r="75" spans="1:7">
      <c r="A75" s="9"/>
      <c r="B75" s="9"/>
      <c r="C75" s="9"/>
      <c r="D75" s="9"/>
      <c r="E75" s="9"/>
      <c r="F75" s="9"/>
      <c r="G75" s="9"/>
    </row>
    <row r="76" spans="1:7">
      <c r="A76" s="9"/>
      <c r="B76" s="9"/>
      <c r="C76" s="9"/>
      <c r="D76" s="9"/>
      <c r="E76" s="9"/>
      <c r="F76" s="9"/>
      <c r="G76" s="9"/>
    </row>
    <row r="77" spans="1:7">
      <c r="A77" s="9"/>
      <c r="B77" s="9"/>
      <c r="C77" s="9"/>
      <c r="D77" s="9"/>
      <c r="E77" s="9"/>
      <c r="F77" s="9"/>
      <c r="G77" s="9"/>
    </row>
    <row r="78" spans="1:7">
      <c r="A78" s="9"/>
      <c r="B78" s="9"/>
      <c r="C78" s="9"/>
      <c r="D78" s="9"/>
      <c r="E78" s="9"/>
      <c r="F78" s="9"/>
      <c r="G78" s="9"/>
    </row>
    <row r="79" spans="1:7">
      <c r="A79" s="9"/>
      <c r="B79" s="9"/>
      <c r="C79" s="9"/>
      <c r="D79" s="9"/>
      <c r="E79" s="9"/>
      <c r="F79" s="9"/>
      <c r="G79" s="9"/>
    </row>
    <row r="80" spans="1:7">
      <c r="A80" s="9"/>
      <c r="B80" s="9"/>
      <c r="C80" s="9"/>
      <c r="D80" s="9"/>
      <c r="E80" s="9"/>
      <c r="F80" s="9"/>
      <c r="G80" s="9"/>
    </row>
    <row r="81" spans="1:7">
      <c r="A81" s="9"/>
      <c r="B81" s="9"/>
      <c r="C81" s="9"/>
      <c r="D81" s="9"/>
      <c r="E81" s="9"/>
      <c r="F81" s="9"/>
      <c r="G81" s="9"/>
    </row>
    <row r="82" spans="1:7">
      <c r="A82" s="9"/>
      <c r="B82" s="9"/>
      <c r="C82" s="9"/>
      <c r="D82" s="9"/>
      <c r="E82" s="9"/>
      <c r="F82" s="9"/>
      <c r="G82" s="9"/>
    </row>
    <row r="83" spans="1:7">
      <c r="A83" s="9"/>
      <c r="B83" s="9"/>
      <c r="C83" s="9"/>
      <c r="D83" s="9"/>
      <c r="E83" s="9"/>
      <c r="F83" s="9"/>
      <c r="G83" s="9"/>
    </row>
    <row r="84" spans="1:7">
      <c r="A84" s="9"/>
      <c r="B84" s="9"/>
      <c r="C84" s="9"/>
      <c r="D84" s="9"/>
      <c r="E84" s="9"/>
      <c r="F84" s="9"/>
      <c r="G84" s="9"/>
    </row>
    <row r="85" spans="1:7">
      <c r="A85" s="9"/>
      <c r="B85" s="9"/>
      <c r="C85" s="9"/>
      <c r="D85" s="9"/>
      <c r="E85" s="9"/>
      <c r="F85" s="9"/>
      <c r="G85" s="9"/>
    </row>
    <row r="86" spans="1:7">
      <c r="A86" s="9"/>
      <c r="B86" s="9"/>
      <c r="C86" s="9"/>
      <c r="D86" s="9"/>
      <c r="E86" s="9"/>
      <c r="F86" s="9"/>
      <c r="G86" s="9"/>
    </row>
    <row r="87" spans="1:7">
      <c r="A87" s="9"/>
      <c r="B87" s="9"/>
      <c r="C87" s="9"/>
      <c r="D87" s="9"/>
      <c r="E87" s="9"/>
      <c r="F87" s="9"/>
      <c r="G87" s="9"/>
    </row>
    <row r="88" spans="1:7">
      <c r="A88" s="9"/>
      <c r="B88" s="9"/>
      <c r="C88" s="9"/>
      <c r="D88" s="9"/>
      <c r="E88" s="9"/>
      <c r="F88" s="9"/>
      <c r="G88" s="9"/>
    </row>
    <row r="89" spans="1:7">
      <c r="A89" s="9"/>
      <c r="B89" s="9"/>
      <c r="C89" s="9"/>
      <c r="D89" s="9"/>
      <c r="E89" s="9"/>
      <c r="F89" s="9"/>
      <c r="G89" s="9"/>
    </row>
    <row r="90" spans="1:7">
      <c r="A90" s="9"/>
      <c r="B90" s="9"/>
      <c r="C90" s="9"/>
      <c r="D90" s="9"/>
      <c r="E90" s="9"/>
      <c r="F90" s="9"/>
      <c r="G90" s="9"/>
    </row>
    <row r="91" spans="1:7">
      <c r="A91" s="9"/>
      <c r="B91" s="9"/>
      <c r="C91" s="9"/>
      <c r="D91" s="9"/>
      <c r="E91" s="9"/>
      <c r="F91" s="9"/>
      <c r="G91" s="9"/>
    </row>
    <row r="92" spans="1:7">
      <c r="A92" s="9"/>
      <c r="B92" s="9"/>
      <c r="C92" s="9"/>
      <c r="D92" s="9"/>
      <c r="E92" s="9"/>
      <c r="F92" s="9"/>
      <c r="G92" s="9"/>
    </row>
    <row r="93" spans="1:7">
      <c r="A93" s="9"/>
      <c r="B93" s="9"/>
      <c r="C93" s="9"/>
      <c r="D93" s="9"/>
      <c r="E93" s="9"/>
      <c r="F93" s="9"/>
      <c r="G93" s="9"/>
    </row>
    <row r="94" spans="1:7">
      <c r="A94" s="9"/>
      <c r="B94" s="9"/>
      <c r="C94" s="9"/>
      <c r="D94" s="9"/>
      <c r="E94" s="9"/>
      <c r="F94" s="9"/>
      <c r="G94" s="9"/>
    </row>
    <row r="95" spans="1:7">
      <c r="A95" s="9"/>
      <c r="B95" s="9"/>
      <c r="C95" s="9"/>
      <c r="D95" s="9"/>
      <c r="E95" s="9"/>
      <c r="F95" s="9"/>
      <c r="G95" s="9"/>
    </row>
    <row r="96" spans="1:7">
      <c r="A96" s="9"/>
      <c r="B96" s="9"/>
      <c r="C96" s="9"/>
      <c r="D96" s="9"/>
      <c r="E96" s="9"/>
      <c r="F96" s="9"/>
      <c r="G96" s="9"/>
    </row>
    <row r="97" spans="1:7">
      <c r="A97" s="9"/>
      <c r="B97" s="9"/>
      <c r="C97" s="9"/>
      <c r="D97" s="9"/>
      <c r="E97" s="9"/>
      <c r="F97" s="9"/>
      <c r="G97" s="9"/>
    </row>
    <row r="98" spans="1:7">
      <c r="A98" s="9"/>
      <c r="B98" s="9"/>
      <c r="C98" s="9"/>
      <c r="D98" s="9"/>
      <c r="E98" s="9"/>
      <c r="F98" s="9"/>
      <c r="G98" s="9"/>
    </row>
    <row r="99" spans="1:7">
      <c r="A99" s="9"/>
      <c r="B99" s="9"/>
      <c r="C99" s="9"/>
      <c r="D99" s="9"/>
      <c r="E99" s="9"/>
      <c r="F99" s="9"/>
      <c r="G99" s="9"/>
    </row>
    <row r="100" spans="1:7">
      <c r="A100" s="9"/>
      <c r="B100" s="9"/>
      <c r="C100" s="9"/>
      <c r="D100" s="9"/>
      <c r="E100" s="9"/>
      <c r="F100" s="9"/>
      <c r="G100" s="9"/>
    </row>
    <row r="101" spans="1:7">
      <c r="A101" s="9"/>
      <c r="B101" s="9"/>
      <c r="C101" s="9"/>
      <c r="D101" s="9"/>
      <c r="E101" s="9"/>
      <c r="F101" s="9"/>
      <c r="G101" s="9"/>
    </row>
    <row r="102" spans="1:7">
      <c r="A102" s="9"/>
      <c r="B102" s="9"/>
      <c r="C102" s="9"/>
      <c r="D102" s="9"/>
      <c r="E102" s="9"/>
      <c r="F102" s="9"/>
      <c r="G102" s="9"/>
    </row>
    <row r="103" spans="1:7">
      <c r="A103" s="9"/>
      <c r="B103" s="9"/>
      <c r="C103" s="9"/>
      <c r="D103" s="9"/>
      <c r="E103" s="9"/>
      <c r="F103" s="9"/>
      <c r="G103" s="9"/>
    </row>
    <row r="104" spans="1:7">
      <c r="A104" s="9"/>
      <c r="B104" s="9"/>
      <c r="C104" s="9"/>
      <c r="D104" s="9"/>
      <c r="E104" s="9"/>
      <c r="F104" s="9"/>
      <c r="G104" s="9"/>
    </row>
    <row r="105" spans="1:7">
      <c r="A105" s="9"/>
      <c r="B105" s="9"/>
      <c r="C105" s="9"/>
      <c r="D105" s="9"/>
      <c r="E105" s="9"/>
      <c r="F105" s="9"/>
      <c r="G105" s="9"/>
    </row>
    <row r="106" spans="1:7">
      <c r="A106" s="9"/>
      <c r="B106" s="9"/>
      <c r="C106" s="9"/>
      <c r="D106" s="9"/>
      <c r="E106" s="9"/>
      <c r="F106" s="9"/>
      <c r="G106" s="9"/>
    </row>
    <row r="107" spans="1:7">
      <c r="A107" s="9"/>
      <c r="B107" s="9"/>
      <c r="C107" s="9"/>
      <c r="D107" s="9"/>
      <c r="E107" s="9"/>
      <c r="F107" s="9"/>
      <c r="G107" s="9"/>
    </row>
    <row r="108" spans="1:7">
      <c r="A108" s="9"/>
      <c r="B108" s="9"/>
      <c r="C108" s="9"/>
      <c r="D108" s="9"/>
      <c r="E108" s="9"/>
      <c r="F108" s="9"/>
      <c r="G108" s="9"/>
    </row>
    <row r="109" spans="1:7">
      <c r="A109" s="9"/>
      <c r="B109" s="9"/>
      <c r="C109" s="9"/>
      <c r="D109" s="9"/>
      <c r="E109" s="9"/>
      <c r="F109" s="9"/>
      <c r="G109" s="9"/>
    </row>
    <row r="110" spans="1:7">
      <c r="A110" s="9"/>
      <c r="B110" s="9"/>
      <c r="C110" s="9"/>
      <c r="D110" s="9"/>
      <c r="E110" s="9"/>
      <c r="F110" s="9"/>
      <c r="G110" s="9"/>
    </row>
    <row r="111" spans="1:7">
      <c r="A111" s="9"/>
      <c r="B111" s="9"/>
      <c r="C111" s="9"/>
      <c r="D111" s="9"/>
      <c r="E111" s="9"/>
      <c r="F111" s="9"/>
      <c r="G111" s="9"/>
    </row>
    <row r="112" spans="1:7">
      <c r="A112" s="9"/>
      <c r="B112" s="9"/>
      <c r="C112" s="9"/>
      <c r="D112" s="9"/>
      <c r="E112" s="9"/>
      <c r="F112" s="9"/>
      <c r="G112" s="9"/>
    </row>
    <row r="113" spans="1:7">
      <c r="A113" s="9"/>
      <c r="B113" s="9"/>
      <c r="C113" s="9"/>
      <c r="D113" s="9"/>
      <c r="E113" s="9"/>
      <c r="F113" s="9"/>
      <c r="G113" s="9"/>
    </row>
    <row r="114" spans="1:7">
      <c r="A114" s="9"/>
      <c r="B114" s="9"/>
      <c r="C114" s="9"/>
      <c r="D114" s="9"/>
      <c r="E114" s="9"/>
      <c r="F114" s="9"/>
      <c r="G114" s="9"/>
    </row>
    <row r="115" spans="1:7">
      <c r="A115" s="9"/>
      <c r="B115" s="9"/>
      <c r="C115" s="9"/>
      <c r="D115" s="9"/>
      <c r="E115" s="9"/>
      <c r="F115" s="9"/>
      <c r="G115" s="9"/>
    </row>
    <row r="116" spans="1:7">
      <c r="A116" s="9"/>
      <c r="B116" s="9"/>
      <c r="C116" s="9"/>
      <c r="D116" s="9"/>
      <c r="E116" s="9"/>
      <c r="F116" s="9"/>
      <c r="G116" s="9"/>
    </row>
    <row r="117" spans="1:7">
      <c r="A117" s="9"/>
      <c r="B117" s="9"/>
      <c r="C117" s="9"/>
      <c r="D117" s="9"/>
      <c r="E117" s="9"/>
      <c r="F117" s="9"/>
      <c r="G117" s="9"/>
    </row>
    <row r="118" spans="1:7">
      <c r="A118" s="9"/>
      <c r="B118" s="9"/>
      <c r="C118" s="9"/>
      <c r="D118" s="9"/>
      <c r="E118" s="9"/>
      <c r="F118" s="9"/>
      <c r="G118" s="9"/>
    </row>
    <row r="119" spans="1:7">
      <c r="A119" s="9"/>
      <c r="B119" s="9"/>
      <c r="C119" s="9"/>
      <c r="D119" s="9"/>
      <c r="E119" s="9"/>
      <c r="F119" s="9"/>
      <c r="G119" s="9"/>
    </row>
    <row r="120" spans="1:7">
      <c r="A120" s="9"/>
      <c r="B120" s="9"/>
      <c r="C120" s="9"/>
      <c r="D120" s="9"/>
      <c r="E120" s="9"/>
      <c r="F120" s="9"/>
      <c r="G120" s="9"/>
    </row>
    <row r="121" spans="1:7">
      <c r="A121" s="9"/>
      <c r="B121" s="9"/>
      <c r="C121" s="9"/>
      <c r="D121" s="9"/>
      <c r="E121" s="9"/>
      <c r="F121" s="9"/>
      <c r="G121" s="9"/>
    </row>
    <row r="122" spans="1:7">
      <c r="A122" s="9"/>
      <c r="B122" s="9"/>
      <c r="C122" s="9"/>
      <c r="D122" s="9"/>
      <c r="E122" s="9"/>
      <c r="F122" s="9"/>
      <c r="G122" s="9"/>
    </row>
    <row r="123" spans="1:7">
      <c r="A123" s="9"/>
      <c r="B123" s="9"/>
      <c r="C123" s="9"/>
      <c r="D123" s="9"/>
      <c r="E123" s="9"/>
      <c r="F123" s="9"/>
      <c r="G123" s="9"/>
    </row>
    <row r="124" spans="1:7">
      <c r="A124" s="9"/>
      <c r="B124" s="9"/>
      <c r="C124" s="9"/>
      <c r="D124" s="9"/>
      <c r="E124" s="9"/>
      <c r="F124" s="9"/>
      <c r="G124" s="9"/>
    </row>
    <row r="125" spans="1:7">
      <c r="A125" s="9"/>
      <c r="B125" s="9"/>
      <c r="C125" s="9"/>
      <c r="D125" s="9"/>
      <c r="E125" s="9"/>
      <c r="F125" s="9"/>
      <c r="G125" s="9"/>
    </row>
    <row r="126" spans="1:7">
      <c r="A126" s="9"/>
      <c r="B126" s="9"/>
      <c r="C126" s="9"/>
      <c r="D126" s="9"/>
      <c r="E126" s="9"/>
      <c r="F126" s="9"/>
      <c r="G126" s="9"/>
    </row>
    <row r="127" spans="1:7">
      <c r="A127" s="9"/>
      <c r="B127" s="9"/>
      <c r="C127" s="9"/>
      <c r="D127" s="9"/>
      <c r="E127" s="9"/>
      <c r="F127" s="9"/>
      <c r="G127" s="9"/>
    </row>
    <row r="128" spans="1:7">
      <c r="A128" s="9"/>
      <c r="B128" s="9"/>
      <c r="C128" s="9"/>
      <c r="D128" s="9"/>
      <c r="E128" s="9"/>
      <c r="F128" s="9"/>
      <c r="G128" s="9"/>
    </row>
    <row r="129" spans="1:7">
      <c r="A129" s="9"/>
      <c r="B129" s="9"/>
      <c r="C129" s="9"/>
      <c r="D129" s="9"/>
      <c r="E129" s="9"/>
      <c r="F129" s="9"/>
      <c r="G129" s="9"/>
    </row>
    <row r="130" spans="1:7">
      <c r="A130" s="9"/>
      <c r="B130" s="9"/>
      <c r="C130" s="9"/>
      <c r="D130" s="9"/>
      <c r="E130" s="9"/>
      <c r="F130" s="9"/>
      <c r="G130" s="9"/>
    </row>
    <row r="131" spans="1:7">
      <c r="A131" s="9"/>
      <c r="B131" s="9"/>
      <c r="C131" s="9"/>
      <c r="D131" s="9"/>
      <c r="E131" s="9"/>
      <c r="F131" s="9"/>
      <c r="G131" s="9"/>
    </row>
    <row r="132" spans="1:7">
      <c r="A132" s="9"/>
      <c r="B132" s="9"/>
      <c r="C132" s="9"/>
      <c r="D132" s="9"/>
      <c r="E132" s="9"/>
      <c r="F132" s="9"/>
      <c r="G132" s="9"/>
    </row>
    <row r="133" spans="1:7">
      <c r="A133" s="9"/>
      <c r="B133" s="9"/>
      <c r="C133" s="9"/>
      <c r="D133" s="9"/>
      <c r="E133" s="9"/>
      <c r="F133" s="9"/>
      <c r="G133" s="9"/>
    </row>
    <row r="134" spans="1:7">
      <c r="A134" s="9"/>
      <c r="B134" s="9"/>
      <c r="C134" s="9"/>
      <c r="D134" s="9"/>
      <c r="E134" s="9"/>
      <c r="F134" s="9"/>
      <c r="G134" s="9"/>
    </row>
    <row r="135" spans="1:7">
      <c r="A135" s="9"/>
      <c r="B135" s="9"/>
      <c r="C135" s="9"/>
      <c r="D135" s="9"/>
      <c r="E135" s="9"/>
      <c r="F135" s="9"/>
      <c r="G135" s="9"/>
    </row>
    <row r="136" spans="1:7">
      <c r="A136" s="9"/>
      <c r="B136" s="9"/>
      <c r="C136" s="9"/>
      <c r="D136" s="9"/>
      <c r="E136" s="9"/>
      <c r="F136" s="9"/>
      <c r="G136" s="9"/>
    </row>
    <row r="137" spans="1:7">
      <c r="A137" s="9"/>
      <c r="B137" s="9"/>
      <c r="C137" s="9"/>
      <c r="D137" s="9"/>
      <c r="E137" s="9"/>
      <c r="F137" s="9"/>
      <c r="G137" s="9"/>
    </row>
    <row r="138" spans="1:7">
      <c r="A138" s="9"/>
      <c r="B138" s="9"/>
      <c r="C138" s="9"/>
      <c r="D138" s="9"/>
      <c r="E138" s="9"/>
      <c r="F138" s="9"/>
      <c r="G138" s="9"/>
    </row>
    <row r="139" spans="1:7">
      <c r="A139" s="9"/>
      <c r="B139" s="9"/>
      <c r="C139" s="9"/>
      <c r="D139" s="9"/>
      <c r="E139" s="9"/>
      <c r="F139" s="9"/>
      <c r="G139" s="9"/>
    </row>
    <row r="140" spans="1:7">
      <c r="A140" s="9"/>
      <c r="B140" s="9"/>
      <c r="C140" s="9"/>
      <c r="D140" s="9"/>
      <c r="E140" s="9"/>
      <c r="F140" s="9"/>
      <c r="G140" s="9"/>
    </row>
    <row r="141" spans="1:7">
      <c r="A141" s="9"/>
      <c r="B141" s="9"/>
      <c r="C141" s="9"/>
      <c r="D141" s="9"/>
      <c r="E141" s="9"/>
      <c r="F141" s="9"/>
      <c r="G141" s="9"/>
    </row>
    <row r="142" spans="1:7">
      <c r="A142" s="9"/>
      <c r="B142" s="9"/>
      <c r="C142" s="9"/>
      <c r="D142" s="9"/>
      <c r="E142" s="9"/>
      <c r="F142" s="9"/>
      <c r="G142" s="9"/>
    </row>
    <row r="143" spans="1:7">
      <c r="A143" s="9"/>
      <c r="B143" s="9"/>
      <c r="C143" s="9"/>
      <c r="D143" s="9"/>
      <c r="E143" s="9"/>
      <c r="F143" s="9"/>
      <c r="G143" s="9"/>
    </row>
    <row r="144" spans="1:7">
      <c r="A144" s="9"/>
      <c r="B144" s="9"/>
      <c r="C144" s="9"/>
      <c r="D144" s="9"/>
      <c r="E144" s="9"/>
      <c r="F144" s="9"/>
      <c r="G144" s="9"/>
    </row>
    <row r="145" spans="1:7">
      <c r="A145" s="9"/>
      <c r="B145" s="9"/>
      <c r="C145" s="9"/>
      <c r="D145" s="9"/>
      <c r="E145" s="9"/>
      <c r="F145" s="9"/>
      <c r="G145" s="9"/>
    </row>
    <row r="146" spans="1:7">
      <c r="A146" s="9"/>
      <c r="B146" s="9"/>
      <c r="C146" s="9"/>
      <c r="D146" s="9"/>
      <c r="E146" s="9"/>
      <c r="F146" s="9"/>
      <c r="G146" s="9"/>
    </row>
    <row r="147" spans="1:7">
      <c r="A147" s="9"/>
      <c r="B147" s="9"/>
      <c r="C147" s="9"/>
      <c r="D147" s="9"/>
      <c r="E147" s="9"/>
      <c r="F147" s="9"/>
      <c r="G147" s="9"/>
    </row>
    <row r="148" spans="1:7">
      <c r="A148" s="9"/>
      <c r="B148" s="9"/>
      <c r="C148" s="9"/>
      <c r="D148" s="9"/>
      <c r="E148" s="9"/>
      <c r="F148" s="9"/>
      <c r="G148" s="9"/>
    </row>
    <row r="149" spans="1:7">
      <c r="A149" s="9"/>
      <c r="B149" s="9"/>
      <c r="C149" s="9"/>
      <c r="D149" s="9"/>
      <c r="E149" s="9"/>
      <c r="F149" s="9"/>
      <c r="G149" s="9"/>
    </row>
    <row r="150" spans="1:7">
      <c r="A150" s="9"/>
      <c r="B150" s="9"/>
      <c r="C150" s="9"/>
      <c r="D150" s="9"/>
      <c r="E150" s="9"/>
      <c r="F150" s="9"/>
      <c r="G150" s="9"/>
    </row>
    <row r="151" spans="1:7">
      <c r="A151" s="9"/>
      <c r="B151" s="9"/>
      <c r="C151" s="9"/>
      <c r="D151" s="9"/>
      <c r="E151" s="9"/>
      <c r="F151" s="9"/>
      <c r="G151" s="9"/>
    </row>
    <row r="152" spans="1:7">
      <c r="A152" s="9"/>
      <c r="B152" s="9"/>
      <c r="C152" s="9"/>
      <c r="D152" s="9"/>
      <c r="E152" s="9"/>
      <c r="F152" s="9"/>
      <c r="G152" s="9"/>
    </row>
    <row r="153" spans="1:7">
      <c r="A153" s="9"/>
      <c r="B153" s="9"/>
      <c r="C153" s="9"/>
      <c r="D153" s="9"/>
      <c r="E153" s="9"/>
      <c r="F153" s="9"/>
      <c r="G153" s="9"/>
    </row>
    <row r="154" spans="1:7">
      <c r="A154" s="9"/>
      <c r="B154" s="9"/>
      <c r="C154" s="9"/>
      <c r="D154" s="9"/>
      <c r="E154" s="9"/>
      <c r="F154" s="9"/>
      <c r="G154" s="9"/>
    </row>
    <row r="155" spans="1:7">
      <c r="A155" s="9"/>
      <c r="B155" s="9"/>
      <c r="C155" s="9"/>
      <c r="D155" s="9"/>
      <c r="E155" s="9"/>
      <c r="F155" s="9"/>
      <c r="G155" s="9"/>
    </row>
    <row r="156" spans="1:7">
      <c r="A156" s="9"/>
      <c r="B156" s="9"/>
      <c r="C156" s="9"/>
      <c r="D156" s="9"/>
      <c r="E156" s="9"/>
      <c r="F156" s="9"/>
      <c r="G156" s="9"/>
    </row>
    <row r="157" spans="1:7">
      <c r="A157" s="9"/>
      <c r="B157" s="9"/>
      <c r="C157" s="9"/>
      <c r="D157" s="9"/>
      <c r="E157" s="9"/>
      <c r="F157" s="9"/>
      <c r="G157" s="9"/>
    </row>
    <row r="158" spans="1:7">
      <c r="A158" s="9"/>
      <c r="B158" s="9"/>
      <c r="C158" s="9"/>
      <c r="D158" s="9"/>
      <c r="E158" s="9"/>
      <c r="F158" s="9"/>
      <c r="G158" s="9"/>
    </row>
    <row r="159" spans="1:7">
      <c r="A159" s="9"/>
      <c r="B159" s="9"/>
      <c r="C159" s="9"/>
      <c r="D159" s="9"/>
      <c r="E159" s="9"/>
      <c r="F159" s="9"/>
      <c r="G159" s="9"/>
    </row>
    <row r="160" spans="1:7">
      <c r="A160" s="9"/>
      <c r="B160" s="9"/>
      <c r="C160" s="9"/>
      <c r="D160" s="9"/>
      <c r="E160" s="9"/>
      <c r="F160" s="9"/>
      <c r="G160" s="9"/>
    </row>
    <row r="161" spans="1:7">
      <c r="A161" s="9"/>
      <c r="B161" s="9"/>
      <c r="C161" s="9"/>
      <c r="D161" s="9"/>
      <c r="E161" s="9"/>
      <c r="F161" s="9"/>
      <c r="G161" s="9"/>
    </row>
    <row r="162" spans="1:7">
      <c r="A162" s="9"/>
      <c r="B162" s="9"/>
      <c r="C162" s="9"/>
      <c r="D162" s="9"/>
      <c r="E162" s="9"/>
      <c r="F162" s="9"/>
      <c r="G162" s="9"/>
    </row>
    <row r="163" spans="1:7">
      <c r="A163" s="9"/>
      <c r="B163" s="9"/>
      <c r="C163" s="9"/>
      <c r="D163" s="9"/>
      <c r="E163" s="9"/>
      <c r="F163" s="9"/>
      <c r="G163" s="9"/>
    </row>
    <row r="164" spans="1:7">
      <c r="A164" s="9"/>
      <c r="B164" s="9"/>
      <c r="C164" s="9"/>
      <c r="D164" s="9"/>
      <c r="E164" s="9"/>
      <c r="F164" s="9"/>
      <c r="G164" s="9"/>
    </row>
    <row r="165" spans="1:7">
      <c r="A165" s="9"/>
      <c r="B165" s="9"/>
      <c r="C165" s="9"/>
      <c r="D165" s="9"/>
      <c r="E165" s="9"/>
      <c r="F165" s="9"/>
      <c r="G165" s="9"/>
    </row>
    <row r="166" spans="1:7">
      <c r="A166" s="9"/>
      <c r="B166" s="9"/>
      <c r="C166" s="9"/>
      <c r="D166" s="9"/>
      <c r="E166" s="9"/>
      <c r="F166" s="9"/>
      <c r="G166" s="9"/>
    </row>
    <row r="167" spans="1:7">
      <c r="A167" s="9"/>
      <c r="B167" s="9"/>
      <c r="C167" s="9"/>
      <c r="D167" s="9"/>
      <c r="E167" s="9"/>
      <c r="F167" s="9"/>
      <c r="G167" s="9"/>
    </row>
    <row r="168" spans="1:7">
      <c r="A168" s="9"/>
      <c r="B168" s="9"/>
      <c r="C168" s="9"/>
      <c r="D168" s="9"/>
      <c r="E168" s="9"/>
      <c r="F168" s="9"/>
      <c r="G168" s="9"/>
    </row>
    <row r="169" spans="1:7">
      <c r="A169" s="9"/>
      <c r="B169" s="9"/>
      <c r="C169" s="9"/>
      <c r="D169" s="9"/>
      <c r="E169" s="9"/>
      <c r="F169" s="9"/>
      <c r="G169" s="9"/>
    </row>
    <row r="170" spans="1:7">
      <c r="A170" s="9"/>
      <c r="B170" s="9"/>
      <c r="C170" s="9"/>
      <c r="D170" s="9"/>
      <c r="E170" s="9"/>
      <c r="F170" s="9"/>
      <c r="G170" s="9"/>
    </row>
    <row r="171" spans="1:7">
      <c r="A171" s="9"/>
      <c r="B171" s="9"/>
      <c r="C171" s="9"/>
      <c r="D171" s="9"/>
      <c r="E171" s="9"/>
      <c r="F171" s="9"/>
      <c r="G171" s="9"/>
    </row>
    <row r="172" spans="1:7">
      <c r="A172" s="9"/>
      <c r="B172" s="9"/>
      <c r="C172" s="9"/>
      <c r="D172" s="9"/>
      <c r="E172" s="9"/>
      <c r="F172" s="9"/>
      <c r="G172" s="9"/>
    </row>
    <row r="173" spans="1:7">
      <c r="A173" s="9"/>
      <c r="B173" s="9"/>
      <c r="C173" s="9"/>
      <c r="D173" s="9"/>
      <c r="E173" s="9"/>
      <c r="F173" s="9"/>
      <c r="G173" s="9"/>
    </row>
    <row r="174" spans="1:7">
      <c r="A174" s="9"/>
      <c r="B174" s="9"/>
      <c r="C174" s="9"/>
      <c r="D174" s="9"/>
      <c r="E174" s="9"/>
      <c r="F174" s="9"/>
      <c r="G174" s="9"/>
    </row>
    <row r="175" spans="1:7">
      <c r="A175" s="9"/>
      <c r="B175" s="9"/>
      <c r="C175" s="9"/>
      <c r="D175" s="9"/>
      <c r="E175" s="9"/>
      <c r="F175" s="9"/>
      <c r="G175" s="9"/>
    </row>
    <row r="176" spans="1:7">
      <c r="A176" s="9"/>
      <c r="B176" s="9"/>
      <c r="C176" s="9"/>
      <c r="D176" s="9"/>
      <c r="E176" s="9"/>
      <c r="F176" s="9"/>
      <c r="G176" s="9"/>
    </row>
    <row r="177" spans="1:7">
      <c r="A177" s="9"/>
      <c r="B177" s="9"/>
      <c r="C177" s="9"/>
      <c r="D177" s="9"/>
      <c r="E177" s="9"/>
      <c r="F177" s="9"/>
      <c r="G177" s="9"/>
    </row>
    <row r="178" spans="1:7">
      <c r="A178" s="9"/>
      <c r="B178" s="9"/>
      <c r="C178" s="9"/>
      <c r="D178" s="9"/>
      <c r="E178" s="9"/>
      <c r="F178" s="9"/>
      <c r="G178" s="9"/>
    </row>
    <row r="179" spans="1:7">
      <c r="A179" s="9"/>
      <c r="B179" s="9"/>
      <c r="C179" s="9"/>
      <c r="D179" s="9"/>
      <c r="E179" s="9"/>
      <c r="F179" s="9"/>
      <c r="G179" s="9"/>
    </row>
    <row r="180" spans="1:7">
      <c r="A180" s="9"/>
      <c r="B180" s="9"/>
      <c r="C180" s="9"/>
      <c r="D180" s="9"/>
      <c r="E180" s="9"/>
      <c r="F180" s="9"/>
      <c r="G180" s="9"/>
    </row>
    <row r="181" spans="1:7">
      <c r="A181" s="9"/>
      <c r="B181" s="9"/>
      <c r="C181" s="9"/>
      <c r="D181" s="9"/>
      <c r="E181" s="9"/>
      <c r="F181" s="9"/>
      <c r="G181" s="9"/>
    </row>
    <row r="182" spans="1:7">
      <c r="A182" s="9"/>
      <c r="B182" s="9"/>
      <c r="C182" s="9"/>
      <c r="D182" s="9"/>
      <c r="E182" s="9"/>
      <c r="F182" s="9"/>
      <c r="G182" s="9"/>
    </row>
    <row r="183" spans="1:7">
      <c r="A183" s="9"/>
      <c r="B183" s="9"/>
      <c r="C183" s="9"/>
      <c r="D183" s="9"/>
      <c r="E183" s="9"/>
      <c r="F183" s="9"/>
      <c r="G183" s="9"/>
    </row>
    <row r="184" spans="1:7">
      <c r="A184" s="9"/>
      <c r="B184" s="9"/>
      <c r="C184" s="9"/>
      <c r="D184" s="9"/>
      <c r="E184" s="9"/>
      <c r="F184" s="9"/>
      <c r="G184" s="9"/>
    </row>
    <row r="185" spans="1:7">
      <c r="A185" s="9"/>
      <c r="B185" s="9"/>
      <c r="C185" s="9"/>
      <c r="D185" s="9"/>
      <c r="E185" s="9"/>
      <c r="F185" s="9"/>
      <c r="G185" s="9"/>
    </row>
    <row r="186" spans="1:7">
      <c r="A186" s="9"/>
      <c r="B186" s="9"/>
      <c r="C186" s="9"/>
      <c r="D186" s="9"/>
      <c r="E186" s="9"/>
      <c r="F186" s="9"/>
      <c r="G186" s="9"/>
    </row>
    <row r="187" spans="1:7">
      <c r="A187" s="9"/>
      <c r="B187" s="9"/>
      <c r="C187" s="9"/>
      <c r="D187" s="9"/>
      <c r="E187" s="9"/>
      <c r="F187" s="9"/>
      <c r="G187" s="9"/>
    </row>
    <row r="188" spans="1:7">
      <c r="A188" s="9"/>
      <c r="B188" s="9"/>
      <c r="C188" s="9"/>
      <c r="D188" s="9"/>
      <c r="E188" s="9"/>
      <c r="F188" s="9"/>
      <c r="G188" s="9"/>
    </row>
    <row r="189" spans="1:7">
      <c r="A189" s="9"/>
      <c r="B189" s="9"/>
      <c r="C189" s="9"/>
      <c r="D189" s="9"/>
      <c r="E189" s="9"/>
      <c r="F189" s="9"/>
      <c r="G189" s="9"/>
    </row>
    <row r="190" spans="1:7">
      <c r="A190" s="9"/>
      <c r="B190" s="9"/>
      <c r="C190" s="9"/>
      <c r="D190" s="9"/>
      <c r="E190" s="9"/>
      <c r="F190" s="9"/>
      <c r="G190" s="9"/>
    </row>
    <row r="191" spans="1:7">
      <c r="A191" s="9"/>
      <c r="B191" s="9"/>
      <c r="C191" s="9"/>
      <c r="D191" s="9"/>
      <c r="E191" s="9"/>
      <c r="F191" s="9"/>
      <c r="G191" s="9"/>
    </row>
    <row r="192" spans="1:7">
      <c r="A192" s="9"/>
      <c r="B192" s="9"/>
      <c r="C192" s="9"/>
      <c r="D192" s="9"/>
      <c r="E192" s="9"/>
      <c r="F192" s="9"/>
      <c r="G192" s="9"/>
    </row>
    <row r="193" spans="1:7">
      <c r="A193" s="9"/>
      <c r="B193" s="9"/>
      <c r="C193" s="9"/>
      <c r="D193" s="9"/>
      <c r="E193" s="9"/>
      <c r="F193" s="9"/>
      <c r="G193" s="9"/>
    </row>
    <row r="194" spans="1:7">
      <c r="A194" s="9"/>
      <c r="B194" s="9"/>
      <c r="C194" s="9"/>
      <c r="D194" s="9"/>
      <c r="E194" s="9"/>
      <c r="F194" s="9"/>
      <c r="G194" s="9"/>
    </row>
    <row r="195" spans="1:7">
      <c r="A195" s="9"/>
      <c r="B195" s="9"/>
      <c r="C195" s="9"/>
      <c r="D195" s="9"/>
      <c r="E195" s="9"/>
      <c r="F195" s="9"/>
      <c r="G195" s="9"/>
    </row>
    <row r="196" spans="1:7">
      <c r="A196" s="9"/>
      <c r="B196" s="9"/>
      <c r="C196" s="9"/>
      <c r="D196" s="9"/>
      <c r="E196" s="9"/>
      <c r="F196" s="9"/>
      <c r="G196" s="9"/>
    </row>
    <row r="197" spans="1:7">
      <c r="A197" s="9"/>
      <c r="B197" s="9"/>
      <c r="C197" s="9"/>
      <c r="D197" s="9"/>
      <c r="E197" s="9"/>
      <c r="G197" s="9"/>
    </row>
  </sheetData>
  <sheetProtection algorithmName="SHA-512" hashValue="8efYoV6KvrcMI7+a9OsLYlVnDNeq+GibA2q7BOBz2bBLsB3JS0RB4P+LIUJx/Dx60WbMRM736wbaQRh6LTOggA==" saltValue="CuJyOdZbvmxXvD9zYQH/3g==" spinCount="100000" sheet="1" objects="1" scenarios="1"/>
  <mergeCells count="26">
    <mergeCell ref="A51:B51"/>
    <mergeCell ref="A47:C47"/>
    <mergeCell ref="A48:C48"/>
    <mergeCell ref="A42:F42"/>
    <mergeCell ref="B44:B46"/>
    <mergeCell ref="A1:I1"/>
    <mergeCell ref="A2:B2"/>
    <mergeCell ref="C2:I2"/>
    <mergeCell ref="A3:B3"/>
    <mergeCell ref="C3:I3"/>
    <mergeCell ref="A4:B4"/>
    <mergeCell ref="C4:I4"/>
    <mergeCell ref="A5:B5"/>
    <mergeCell ref="C5:I5"/>
    <mergeCell ref="A6:B6"/>
    <mergeCell ref="C6:I6"/>
    <mergeCell ref="A7:D7"/>
    <mergeCell ref="A8:I8"/>
    <mergeCell ref="G37:I37"/>
    <mergeCell ref="G38:I38"/>
    <mergeCell ref="G45:G46"/>
    <mergeCell ref="A11:A13"/>
    <mergeCell ref="B11:B13"/>
    <mergeCell ref="A37:C37"/>
    <mergeCell ref="A38:C38"/>
    <mergeCell ref="A40:B40"/>
  </mergeCells>
  <dataValidations count="4">
    <dataValidation type="list" allowBlank="1" showErrorMessage="1" sqref="D44:D46 D11:D36" xr:uid="{80718539-ACDA-44FC-A482-110D98ABBD63}">
      <mc:AlternateContent xmlns:x12ac="http://schemas.microsoft.com/office/spreadsheetml/2011/1/ac" xmlns:mc="http://schemas.openxmlformats.org/markup-compatibility/2006">
        <mc:Choice Requires="x12ac">
          <x12ac:list>1,"0,50",0</x12ac:list>
        </mc:Choice>
        <mc:Fallback>
          <formula1>"1,0,50,0"</formula1>
        </mc:Fallback>
      </mc:AlternateContent>
    </dataValidation>
    <dataValidation type="list" allowBlank="1" showErrorMessage="1" sqref="E44:F46 E11:F36" xr:uid="{D6BA8FD2-E65A-4DC1-B4DD-D386F0FB4CB5}">
      <formula1>"1,0"</formula1>
    </dataValidation>
    <dataValidation type="list" allowBlank="1" showErrorMessage="1" sqref="G44 G11:G13 G17:G18 G31:H31 I15 I19 G29:H29 G20:G28 G30 G32:G34 G36" xr:uid="{C36E9809-A8FA-4214-8D12-3B2F71996420}">
      <formula1>"SI,NO,SIN EVALUACIÓN"</formula1>
    </dataValidation>
    <dataValidation type="list" allowBlank="1" showInputMessage="1" showErrorMessage="1" sqref="C6:I6" xr:uid="{09A43557-E6D2-49B6-8891-D2AEB9CA4349}">
      <formula1>"Denuncia ciudadana,Primer monitoreo,Segundo monitoreo para seguimiento de subsanación de observaciones"</formula1>
    </dataValidation>
  </dataValidations>
  <pageMargins left="0.70866141732283472" right="0.70866141732283472" top="0.74803149606299213" bottom="0.74803149606299213" header="0.31496062992125984" footer="0.31496062992125984"/>
  <pageSetup paperSize="9" scale="52" fitToHeight="2" orientation="portrait" verticalDpi="300" r:id="rId1"/>
  <headerFooter>
    <oddHeader>&amp;C&amp;G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FF00"/>
    <outlinePr summaryBelow="0" summaryRight="0"/>
    <pageSetUpPr fitToPage="1"/>
  </sheetPr>
  <dimension ref="A1:I126"/>
  <sheetViews>
    <sheetView showGridLines="0" zoomScaleNormal="100" workbookViewId="0">
      <pane ySplit="10" topLeftCell="A11" activePane="bottomLeft" state="frozen"/>
      <selection pane="bottomLeft" activeCell="A11" sqref="A11:A13"/>
    </sheetView>
  </sheetViews>
  <sheetFormatPr baseColWidth="10" defaultColWidth="12.5703125" defaultRowHeight="12.75"/>
  <cols>
    <col min="1" max="1" width="7.7109375" customWidth="1"/>
    <col min="2" max="2" width="50.140625" customWidth="1"/>
    <col min="3" max="3" width="37.42578125" customWidth="1"/>
    <col min="4" max="5" width="12.5703125" customWidth="1"/>
  </cols>
  <sheetData>
    <row r="1" spans="1:9" s="47" customFormat="1" ht="21">
      <c r="A1" s="143" t="s">
        <v>387</v>
      </c>
      <c r="B1" s="143"/>
      <c r="C1" s="143"/>
      <c r="D1" s="143"/>
      <c r="E1" s="143"/>
      <c r="F1" s="143"/>
      <c r="G1" s="143"/>
      <c r="H1" s="143"/>
      <c r="I1" s="143"/>
    </row>
    <row r="2" spans="1:9" s="47" customFormat="1" ht="22.5" customHeight="1">
      <c r="A2" s="144" t="s">
        <v>373</v>
      </c>
      <c r="B2" s="144"/>
      <c r="C2" s="145" t="s">
        <v>378</v>
      </c>
      <c r="D2" s="146"/>
      <c r="E2" s="146"/>
      <c r="F2" s="146"/>
      <c r="G2" s="146"/>
      <c r="H2" s="146"/>
      <c r="I2" s="147"/>
    </row>
    <row r="3" spans="1:9" s="47" customFormat="1" ht="22.5" customHeight="1">
      <c r="A3" s="144" t="s">
        <v>374</v>
      </c>
      <c r="B3" s="144"/>
      <c r="C3" s="149"/>
      <c r="D3" s="149"/>
      <c r="E3" s="149"/>
      <c r="F3" s="149"/>
      <c r="G3" s="149"/>
      <c r="H3" s="149"/>
      <c r="I3" s="149"/>
    </row>
    <row r="4" spans="1:9" s="47" customFormat="1" ht="22.5" customHeight="1">
      <c r="A4" s="144" t="s">
        <v>375</v>
      </c>
      <c r="B4" s="144"/>
      <c r="C4" s="150"/>
      <c r="D4" s="150"/>
      <c r="E4" s="150"/>
      <c r="F4" s="150"/>
      <c r="G4" s="150"/>
      <c r="H4" s="150"/>
      <c r="I4" s="150"/>
    </row>
    <row r="5" spans="1:9" s="47" customFormat="1" ht="22.5" customHeight="1">
      <c r="A5" s="144" t="s">
        <v>376</v>
      </c>
      <c r="B5" s="144"/>
      <c r="C5" s="149"/>
      <c r="D5" s="149"/>
      <c r="E5" s="149"/>
      <c r="F5" s="149"/>
      <c r="G5" s="149"/>
      <c r="H5" s="149"/>
      <c r="I5" s="149"/>
    </row>
    <row r="6" spans="1:9" s="47" customFormat="1" ht="22.5" customHeight="1">
      <c r="A6" s="144" t="s">
        <v>380</v>
      </c>
      <c r="B6" s="144"/>
      <c r="C6" s="149"/>
      <c r="D6" s="149"/>
      <c r="E6" s="149"/>
      <c r="F6" s="149"/>
      <c r="G6" s="149"/>
      <c r="H6" s="149"/>
      <c r="I6" s="149"/>
    </row>
    <row r="7" spans="1:9" s="47" customFormat="1" ht="2.25" customHeight="1">
      <c r="A7" s="151"/>
      <c r="B7" s="151"/>
      <c r="C7" s="151"/>
      <c r="D7" s="151"/>
    </row>
    <row r="8" spans="1:9" s="49" customFormat="1" ht="24" customHeight="1">
      <c r="A8" s="155" t="s">
        <v>360</v>
      </c>
      <c r="B8" s="155"/>
      <c r="C8" s="155"/>
      <c r="D8" s="155"/>
      <c r="E8" s="155"/>
      <c r="F8" s="155"/>
      <c r="G8" s="155"/>
      <c r="H8" s="155"/>
      <c r="I8" s="155"/>
    </row>
    <row r="9" spans="1:9" ht="2.25" customHeight="1" thickBot="1">
      <c r="A9" s="11"/>
      <c r="B9" s="11"/>
      <c r="C9" s="11"/>
      <c r="D9" s="11"/>
      <c r="E9" s="11"/>
      <c r="F9" s="11"/>
      <c r="G9" s="11"/>
      <c r="H9" s="11"/>
      <c r="I9" s="11"/>
    </row>
    <row r="10" spans="1:9" ht="36.75" thickBot="1">
      <c r="A10" s="129" t="s">
        <v>7</v>
      </c>
      <c r="B10" s="69" t="s">
        <v>340</v>
      </c>
      <c r="C10" s="23" t="s">
        <v>342</v>
      </c>
      <c r="D10" s="30" t="s">
        <v>359</v>
      </c>
      <c r="E10" s="30" t="s">
        <v>5</v>
      </c>
      <c r="F10" s="29" t="s">
        <v>379</v>
      </c>
      <c r="G10" s="83" t="s">
        <v>344</v>
      </c>
      <c r="H10" s="84" t="s">
        <v>345</v>
      </c>
      <c r="I10" s="85" t="s">
        <v>346</v>
      </c>
    </row>
    <row r="11" spans="1:9" ht="12.75" customHeight="1">
      <c r="A11" s="166">
        <v>1</v>
      </c>
      <c r="B11" s="168" t="s">
        <v>10</v>
      </c>
      <c r="C11" s="24" t="s">
        <v>253</v>
      </c>
      <c r="D11" s="70">
        <v>1</v>
      </c>
      <c r="E11" s="70">
        <v>1</v>
      </c>
      <c r="F11" s="126">
        <v>1</v>
      </c>
      <c r="G11" s="123" t="s">
        <v>381</v>
      </c>
      <c r="H11" s="27"/>
      <c r="I11" s="28"/>
    </row>
    <row r="12" spans="1:9" ht="36">
      <c r="A12" s="167"/>
      <c r="B12" s="169"/>
      <c r="C12" s="25" t="s">
        <v>255</v>
      </c>
      <c r="D12" s="70">
        <v>1</v>
      </c>
      <c r="E12" s="70">
        <v>1</v>
      </c>
      <c r="F12" s="70">
        <v>1</v>
      </c>
      <c r="G12" s="124" t="s">
        <v>381</v>
      </c>
      <c r="H12" s="128"/>
      <c r="I12" s="12"/>
    </row>
    <row r="13" spans="1:9" ht="36">
      <c r="A13" s="167"/>
      <c r="B13" s="169"/>
      <c r="C13" s="26" t="s">
        <v>254</v>
      </c>
      <c r="D13" s="70">
        <v>1</v>
      </c>
      <c r="E13" s="70">
        <v>1</v>
      </c>
      <c r="F13" s="70">
        <v>1</v>
      </c>
      <c r="G13" s="124" t="s">
        <v>381</v>
      </c>
      <c r="H13" s="128"/>
      <c r="I13" s="12"/>
    </row>
    <row r="14" spans="1:9" ht="24">
      <c r="A14" s="130">
        <v>2</v>
      </c>
      <c r="B14" s="50" t="s">
        <v>252</v>
      </c>
      <c r="C14" s="72" t="s">
        <v>256</v>
      </c>
      <c r="D14" s="70">
        <v>1</v>
      </c>
      <c r="E14" s="70">
        <v>1</v>
      </c>
      <c r="F14" s="70">
        <v>1</v>
      </c>
      <c r="G14" s="128"/>
      <c r="H14" s="128"/>
      <c r="I14" s="12"/>
    </row>
    <row r="15" spans="1:9" ht="36">
      <c r="A15" s="130">
        <v>3</v>
      </c>
      <c r="B15" s="50" t="s">
        <v>257</v>
      </c>
      <c r="C15" s="72" t="s">
        <v>19</v>
      </c>
      <c r="D15" s="70">
        <v>1</v>
      </c>
      <c r="E15" s="70">
        <v>1</v>
      </c>
      <c r="F15" s="70">
        <v>1</v>
      </c>
      <c r="G15" s="128"/>
      <c r="H15" s="128"/>
      <c r="I15" s="73" t="s">
        <v>381</v>
      </c>
    </row>
    <row r="16" spans="1:9" ht="24">
      <c r="A16" s="92">
        <v>4</v>
      </c>
      <c r="B16" s="52" t="s">
        <v>258</v>
      </c>
      <c r="C16" s="74" t="s">
        <v>259</v>
      </c>
      <c r="D16" s="70">
        <v>1</v>
      </c>
      <c r="E16" s="70">
        <v>1</v>
      </c>
      <c r="F16" s="70">
        <v>1</v>
      </c>
      <c r="G16" s="128"/>
      <c r="H16" s="128"/>
      <c r="I16" s="12"/>
    </row>
    <row r="17" spans="1:9" ht="24">
      <c r="A17" s="130">
        <v>5</v>
      </c>
      <c r="B17" s="50" t="s">
        <v>347</v>
      </c>
      <c r="C17" s="72" t="s">
        <v>260</v>
      </c>
      <c r="D17" s="70">
        <v>1</v>
      </c>
      <c r="E17" s="70">
        <v>1</v>
      </c>
      <c r="F17" s="70">
        <v>1</v>
      </c>
      <c r="G17" s="124" t="s">
        <v>381</v>
      </c>
      <c r="H17" s="128"/>
      <c r="I17" s="12"/>
    </row>
    <row r="18" spans="1:9" ht="36">
      <c r="A18" s="130">
        <v>22</v>
      </c>
      <c r="B18" s="50" t="s">
        <v>348</v>
      </c>
      <c r="C18" s="72" t="s">
        <v>260</v>
      </c>
      <c r="D18" s="70">
        <v>1</v>
      </c>
      <c r="E18" s="70">
        <v>1</v>
      </c>
      <c r="F18" s="70">
        <v>1</v>
      </c>
      <c r="G18" s="124" t="s">
        <v>381</v>
      </c>
      <c r="H18" s="128"/>
      <c r="I18" s="12"/>
    </row>
    <row r="19" spans="1:9" ht="84">
      <c r="A19" s="92">
        <v>6</v>
      </c>
      <c r="B19" s="52" t="s">
        <v>261</v>
      </c>
      <c r="C19" s="74" t="s">
        <v>262</v>
      </c>
      <c r="D19" s="70">
        <v>1</v>
      </c>
      <c r="E19" s="70">
        <v>1</v>
      </c>
      <c r="F19" s="70">
        <v>1</v>
      </c>
      <c r="G19" s="128"/>
      <c r="H19" s="128"/>
      <c r="I19" s="73" t="s">
        <v>381</v>
      </c>
    </row>
    <row r="20" spans="1:9" ht="36">
      <c r="A20" s="130">
        <v>7</v>
      </c>
      <c r="B20" s="50" t="s">
        <v>264</v>
      </c>
      <c r="C20" s="72" t="s">
        <v>263</v>
      </c>
      <c r="D20" s="70">
        <v>1</v>
      </c>
      <c r="E20" s="70">
        <v>1</v>
      </c>
      <c r="F20" s="70">
        <v>1</v>
      </c>
      <c r="G20" s="124" t="s">
        <v>381</v>
      </c>
      <c r="H20" s="128"/>
      <c r="I20" s="12"/>
    </row>
    <row r="21" spans="1:9" ht="96">
      <c r="A21" s="92">
        <v>8</v>
      </c>
      <c r="B21" s="52" t="s">
        <v>265</v>
      </c>
      <c r="C21" s="74" t="s">
        <v>266</v>
      </c>
      <c r="D21" s="70">
        <v>1</v>
      </c>
      <c r="E21" s="70">
        <v>1</v>
      </c>
      <c r="F21" s="70">
        <v>1</v>
      </c>
      <c r="G21" s="124" t="s">
        <v>381</v>
      </c>
      <c r="H21" s="128"/>
      <c r="I21" s="12"/>
    </row>
    <row r="22" spans="1:9" ht="36">
      <c r="A22" s="131">
        <v>9</v>
      </c>
      <c r="B22" s="75" t="s">
        <v>267</v>
      </c>
      <c r="C22" s="25" t="s">
        <v>268</v>
      </c>
      <c r="D22" s="70">
        <v>1</v>
      </c>
      <c r="E22" s="70">
        <v>1</v>
      </c>
      <c r="F22" s="70">
        <v>1</v>
      </c>
      <c r="G22" s="124" t="s">
        <v>381</v>
      </c>
      <c r="H22" s="128"/>
      <c r="I22" s="12"/>
    </row>
    <row r="23" spans="1:9">
      <c r="A23" s="92">
        <v>10</v>
      </c>
      <c r="B23" s="52" t="s">
        <v>59</v>
      </c>
      <c r="C23" s="74" t="s">
        <v>269</v>
      </c>
      <c r="D23" s="70">
        <v>1</v>
      </c>
      <c r="E23" s="70">
        <v>1</v>
      </c>
      <c r="F23" s="70">
        <v>1</v>
      </c>
      <c r="G23" s="124" t="s">
        <v>381</v>
      </c>
      <c r="H23" s="128"/>
      <c r="I23" s="12"/>
    </row>
    <row r="24" spans="1:9" ht="120">
      <c r="A24" s="130">
        <v>11</v>
      </c>
      <c r="B24" s="50" t="s">
        <v>270</v>
      </c>
      <c r="C24" s="72" t="s">
        <v>63</v>
      </c>
      <c r="D24" s="70">
        <v>1</v>
      </c>
      <c r="E24" s="70">
        <v>1</v>
      </c>
      <c r="F24" s="70">
        <v>1</v>
      </c>
      <c r="G24" s="124" t="s">
        <v>381</v>
      </c>
      <c r="H24" s="128"/>
      <c r="I24" s="12"/>
    </row>
    <row r="25" spans="1:9" ht="36">
      <c r="A25" s="92">
        <v>12</v>
      </c>
      <c r="B25" s="52" t="s">
        <v>271</v>
      </c>
      <c r="C25" s="74" t="s">
        <v>272</v>
      </c>
      <c r="D25" s="70">
        <v>1</v>
      </c>
      <c r="E25" s="70">
        <v>1</v>
      </c>
      <c r="F25" s="70">
        <v>1</v>
      </c>
      <c r="G25" s="124" t="s">
        <v>381</v>
      </c>
      <c r="H25" s="128"/>
      <c r="I25" s="12"/>
    </row>
    <row r="26" spans="1:9" ht="36">
      <c r="A26" s="130">
        <v>13</v>
      </c>
      <c r="B26" s="50" t="s">
        <v>274</v>
      </c>
      <c r="C26" s="72" t="s">
        <v>273</v>
      </c>
      <c r="D26" s="70">
        <v>1</v>
      </c>
      <c r="E26" s="70">
        <v>1</v>
      </c>
      <c r="F26" s="70">
        <v>1</v>
      </c>
      <c r="G26" s="124" t="s">
        <v>381</v>
      </c>
      <c r="H26" s="128"/>
      <c r="I26" s="12"/>
    </row>
    <row r="27" spans="1:9" ht="48">
      <c r="A27" s="92">
        <v>14</v>
      </c>
      <c r="B27" s="52" t="s">
        <v>275</v>
      </c>
      <c r="C27" s="74" t="s">
        <v>276</v>
      </c>
      <c r="D27" s="70">
        <v>1</v>
      </c>
      <c r="E27" s="70">
        <v>1</v>
      </c>
      <c r="F27" s="70">
        <v>1</v>
      </c>
      <c r="G27" s="124" t="s">
        <v>381</v>
      </c>
      <c r="H27" s="128"/>
      <c r="I27" s="12"/>
    </row>
    <row r="28" spans="1:9" ht="36">
      <c r="A28" s="130">
        <v>15</v>
      </c>
      <c r="B28" s="50" t="s">
        <v>277</v>
      </c>
      <c r="C28" s="72" t="s">
        <v>278</v>
      </c>
      <c r="D28" s="70">
        <v>1</v>
      </c>
      <c r="E28" s="70">
        <v>1</v>
      </c>
      <c r="F28" s="70">
        <v>1</v>
      </c>
      <c r="G28" s="124" t="s">
        <v>381</v>
      </c>
      <c r="H28" s="128"/>
      <c r="I28" s="12"/>
    </row>
    <row r="29" spans="1:9" ht="36">
      <c r="A29" s="92">
        <v>16</v>
      </c>
      <c r="B29" s="52" t="s">
        <v>279</v>
      </c>
      <c r="C29" s="74" t="s">
        <v>96</v>
      </c>
      <c r="D29" s="70">
        <v>1</v>
      </c>
      <c r="E29" s="70">
        <v>1</v>
      </c>
      <c r="F29" s="70">
        <v>1</v>
      </c>
      <c r="G29" s="124" t="s">
        <v>381</v>
      </c>
      <c r="H29" s="76" t="s">
        <v>381</v>
      </c>
      <c r="I29" s="12"/>
    </row>
    <row r="30" spans="1:9" ht="324">
      <c r="A30" s="131">
        <v>17</v>
      </c>
      <c r="B30" s="75" t="s">
        <v>280</v>
      </c>
      <c r="C30" s="25" t="s">
        <v>281</v>
      </c>
      <c r="D30" s="70">
        <v>1</v>
      </c>
      <c r="E30" s="70">
        <v>1</v>
      </c>
      <c r="F30" s="70">
        <v>1</v>
      </c>
      <c r="G30" s="124" t="s">
        <v>381</v>
      </c>
      <c r="H30" s="128"/>
      <c r="I30" s="12"/>
    </row>
    <row r="31" spans="1:9" ht="30" customHeight="1">
      <c r="A31" s="92">
        <v>18</v>
      </c>
      <c r="B31" s="52" t="s">
        <v>282</v>
      </c>
      <c r="C31" s="74" t="s">
        <v>283</v>
      </c>
      <c r="D31" s="70">
        <v>1</v>
      </c>
      <c r="E31" s="70">
        <v>1</v>
      </c>
      <c r="F31" s="70">
        <v>1</v>
      </c>
      <c r="G31" s="124" t="s">
        <v>381</v>
      </c>
      <c r="H31" s="76" t="s">
        <v>381</v>
      </c>
      <c r="I31" s="12"/>
    </row>
    <row r="32" spans="1:9" ht="84">
      <c r="A32" s="130">
        <v>19</v>
      </c>
      <c r="B32" s="50" t="s">
        <v>362</v>
      </c>
      <c r="C32" s="72" t="s">
        <v>284</v>
      </c>
      <c r="D32" s="70">
        <v>1</v>
      </c>
      <c r="E32" s="70">
        <v>1</v>
      </c>
      <c r="F32" s="70">
        <v>1</v>
      </c>
      <c r="G32" s="124" t="s">
        <v>381</v>
      </c>
      <c r="H32" s="128"/>
      <c r="I32" s="12"/>
    </row>
    <row r="33" spans="1:9" ht="60">
      <c r="A33" s="92">
        <v>20</v>
      </c>
      <c r="B33" s="52" t="s">
        <v>285</v>
      </c>
      <c r="C33" s="74" t="s">
        <v>117</v>
      </c>
      <c r="D33" s="70">
        <v>1</v>
      </c>
      <c r="E33" s="70">
        <v>1</v>
      </c>
      <c r="F33" s="70">
        <v>1</v>
      </c>
      <c r="G33" s="124" t="s">
        <v>381</v>
      </c>
      <c r="H33" s="128"/>
      <c r="I33" s="12"/>
    </row>
    <row r="34" spans="1:9" ht="24">
      <c r="A34" s="130">
        <v>21</v>
      </c>
      <c r="B34" s="50" t="s">
        <v>286</v>
      </c>
      <c r="C34" s="72" t="s">
        <v>287</v>
      </c>
      <c r="D34" s="70">
        <v>1</v>
      </c>
      <c r="E34" s="70">
        <v>1</v>
      </c>
      <c r="F34" s="70">
        <v>1</v>
      </c>
      <c r="G34" s="124" t="s">
        <v>381</v>
      </c>
      <c r="H34" s="128"/>
      <c r="I34" s="12"/>
    </row>
    <row r="35" spans="1:9" ht="60">
      <c r="A35" s="92">
        <v>23</v>
      </c>
      <c r="B35" s="52" t="s">
        <v>288</v>
      </c>
      <c r="C35" s="74" t="s">
        <v>289</v>
      </c>
      <c r="D35" s="70">
        <v>1</v>
      </c>
      <c r="E35" s="70">
        <v>1</v>
      </c>
      <c r="F35" s="70">
        <v>1</v>
      </c>
      <c r="G35" s="128"/>
      <c r="H35" s="128"/>
      <c r="I35" s="12"/>
    </row>
    <row r="36" spans="1:9" ht="60.75" thickBot="1">
      <c r="A36" s="132">
        <v>24</v>
      </c>
      <c r="B36" s="52" t="s">
        <v>290</v>
      </c>
      <c r="C36" s="77" t="s">
        <v>291</v>
      </c>
      <c r="D36" s="70">
        <v>1</v>
      </c>
      <c r="E36" s="70">
        <v>1</v>
      </c>
      <c r="F36" s="127">
        <v>1</v>
      </c>
      <c r="G36" s="125" t="s">
        <v>381</v>
      </c>
      <c r="H36" s="13"/>
      <c r="I36" s="14"/>
    </row>
    <row r="37" spans="1:9" ht="15" customHeight="1">
      <c r="A37" s="152" t="s">
        <v>391</v>
      </c>
      <c r="B37" s="153"/>
      <c r="C37" s="154"/>
      <c r="D37" s="32">
        <f>SUM(D14:D36)+AVERAGE(D11:D13)</f>
        <v>24</v>
      </c>
      <c r="E37" s="32">
        <f>SUM(E14:E36)+AVERAGE(E11:E13)</f>
        <v>24</v>
      </c>
      <c r="F37" s="32">
        <f>SUM(F14:F36)+AVERAGE(F11:F13)</f>
        <v>24</v>
      </c>
      <c r="G37" s="158">
        <f>COUNTIF(G14:I36,"SI")+COUNTIF(G11:G13,"SI")/3</f>
        <v>23</v>
      </c>
      <c r="H37" s="159"/>
      <c r="I37" s="160"/>
    </row>
    <row r="38" spans="1:9" ht="26.25" customHeight="1" thickBot="1">
      <c r="A38" s="161" t="s">
        <v>392</v>
      </c>
      <c r="B38" s="162"/>
      <c r="C38" s="163"/>
      <c r="D38" s="58">
        <f>D37/24</f>
        <v>1</v>
      </c>
      <c r="E38" s="58">
        <f>E37/24</f>
        <v>1</v>
      </c>
      <c r="F38" s="58">
        <f>F37/24</f>
        <v>1</v>
      </c>
      <c r="G38" s="164">
        <f>IF((23-(COUNTIF(G14:I36,"SIN EVALUACIÓN")+COUNTIF(G11:G13,"SIN EVALUACIÓN")/3))&lt;&gt;0,G37/(23-(COUNTIF(G14:I36,"SIN EVALUACIÓN")+COUNTIF(G11:G13,"SIN EVALUACIÓN")/3)),"SIN EVALUACIÓN")</f>
        <v>1</v>
      </c>
      <c r="H38" s="164"/>
      <c r="I38" s="165"/>
    </row>
    <row r="39" spans="1:9" ht="13.5" thickBot="1">
      <c r="A39" s="79"/>
      <c r="B39" s="79"/>
      <c r="C39" s="79"/>
      <c r="D39" s="79"/>
      <c r="E39" s="79"/>
      <c r="F39" s="79"/>
      <c r="G39" s="79"/>
      <c r="H39" s="79"/>
    </row>
    <row r="40" spans="1:9" ht="19.5" customHeight="1" thickBot="1">
      <c r="A40" s="157" t="s">
        <v>389</v>
      </c>
      <c r="B40" s="157"/>
      <c r="C40" s="59">
        <f>IF(G38="SIN EVALUACIÓN",(D37/24+E37/24+F37/24)/3,(D37/24+E37/24+F37/24+ G37/ (23-(COUNTIF(G14:I36,"SIN EVALUACIÓN")+COUNTIF(G11:G13,"SIN EVALUACIÓN")/3)))/4)</f>
        <v>1</v>
      </c>
      <c r="D40" s="79"/>
      <c r="E40" s="79"/>
      <c r="F40" s="79"/>
      <c r="G40" s="79"/>
      <c r="H40" s="79"/>
    </row>
    <row r="41" spans="1:9" ht="14.25">
      <c r="A41" s="9"/>
      <c r="B41" s="9"/>
      <c r="C41" s="31"/>
      <c r="D41" s="9"/>
      <c r="E41" s="9"/>
      <c r="F41" s="9"/>
      <c r="G41" s="9"/>
      <c r="H41" s="9"/>
    </row>
    <row r="42" spans="1:9" ht="33.75" customHeight="1" thickBot="1">
      <c r="A42" s="48" t="s">
        <v>371</v>
      </c>
      <c r="B42" s="39"/>
      <c r="C42" s="39"/>
      <c r="D42" s="39"/>
      <c r="E42" s="39"/>
      <c r="F42" s="39"/>
      <c r="G42" s="39"/>
    </row>
    <row r="43" spans="1:9" ht="36">
      <c r="A43" s="60" t="s">
        <v>7</v>
      </c>
      <c r="B43" s="61" t="s">
        <v>343</v>
      </c>
      <c r="C43" s="62" t="s">
        <v>342</v>
      </c>
      <c r="D43" s="110" t="s">
        <v>359</v>
      </c>
      <c r="E43" s="61" t="s">
        <v>5</v>
      </c>
      <c r="F43" s="62" t="s">
        <v>379</v>
      </c>
      <c r="G43" s="114" t="s">
        <v>344</v>
      </c>
    </row>
    <row r="44" spans="1:9" ht="24">
      <c r="A44" s="92" t="s">
        <v>302</v>
      </c>
      <c r="B44" s="176" t="s">
        <v>333</v>
      </c>
      <c r="C44" s="74" t="s">
        <v>334</v>
      </c>
      <c r="D44" s="111">
        <v>1</v>
      </c>
      <c r="E44" s="76">
        <v>1</v>
      </c>
      <c r="F44" s="73">
        <v>1</v>
      </c>
      <c r="G44" s="100" t="s">
        <v>381</v>
      </c>
    </row>
    <row r="45" spans="1:9" ht="36">
      <c r="A45" s="92" t="s">
        <v>302</v>
      </c>
      <c r="B45" s="176"/>
      <c r="C45" s="105" t="s">
        <v>335</v>
      </c>
      <c r="D45" s="111">
        <v>1</v>
      </c>
      <c r="E45" s="76">
        <v>1</v>
      </c>
      <c r="F45" s="73">
        <v>1</v>
      </c>
      <c r="G45" s="100" t="s">
        <v>381</v>
      </c>
    </row>
    <row r="46" spans="1:9" ht="36">
      <c r="A46" s="92" t="s">
        <v>302</v>
      </c>
      <c r="B46" s="176"/>
      <c r="C46" s="74" t="s">
        <v>336</v>
      </c>
      <c r="D46" s="111">
        <v>1</v>
      </c>
      <c r="E46" s="76">
        <v>1</v>
      </c>
      <c r="F46" s="73">
        <v>1</v>
      </c>
      <c r="G46" s="100" t="s">
        <v>381</v>
      </c>
    </row>
    <row r="47" spans="1:9" ht="25.5" customHeight="1">
      <c r="A47" s="170" t="s">
        <v>341</v>
      </c>
      <c r="B47" s="171"/>
      <c r="C47" s="172"/>
      <c r="D47" s="112">
        <f>SUM(D44:D46)</f>
        <v>3</v>
      </c>
      <c r="E47" s="33">
        <f>SUM(E44:E46)</f>
        <v>3</v>
      </c>
      <c r="F47" s="66">
        <f>SUM(F44:F46)</f>
        <v>3</v>
      </c>
      <c r="G47" s="101">
        <f>COUNTIF(G44:G46,"SI")</f>
        <v>3</v>
      </c>
    </row>
    <row r="48" spans="1:9" ht="31.5" customHeight="1" thickBot="1">
      <c r="A48" s="173" t="s">
        <v>361</v>
      </c>
      <c r="B48" s="174"/>
      <c r="C48" s="175"/>
      <c r="D48" s="113">
        <f>D47/3</f>
        <v>1</v>
      </c>
      <c r="E48" s="94">
        <f>E47/3</f>
        <v>1</v>
      </c>
      <c r="F48" s="68">
        <f>F47/3</f>
        <v>1</v>
      </c>
      <c r="G48" s="102">
        <f>IF((3-COUNTIF(G44:G46,"SIN EVALUACIÓN"))&lt;&gt;0,G47/(3-COUNTIF(G44:G46,"SIN EVALUACIÓN")),"SIN EVALUACIÓN")</f>
        <v>1</v>
      </c>
    </row>
    <row r="49" spans="1:7" ht="13.5" thickBot="1">
      <c r="A49" s="40"/>
      <c r="B49" s="40"/>
      <c r="C49" s="40"/>
      <c r="D49" s="41"/>
      <c r="E49" s="41"/>
      <c r="F49" s="42"/>
    </row>
    <row r="50" spans="1:7" ht="19.5" customHeight="1" thickBot="1">
      <c r="A50" s="157" t="s">
        <v>388</v>
      </c>
      <c r="B50" s="157"/>
      <c r="C50" s="179">
        <f>IF(AND(G38="SIN EVALUACIÓN",G48="SIN EVALUACIÓN"), ((D37+D47)/27+(E37+E47)/27+(F37+F47)/27)/3, ((D37+D47)/27+(E37+E47)/27+(F37+F47)/27+ IF(AND(G38="SIN EVALUACIÓN",G48="SIN EVALUACIÓN"),0,(G37+G47)/ (26-(COUNTIF(G14:I36,"SIN EVALUACIÓN")+COUNTIF(G11:G13,"SIN EVALUACIÓN")/3+COUNTIF(G44:G46,"SIN EVALUACIÓN")))))/4)</f>
        <v>1</v>
      </c>
      <c r="D50" s="179"/>
      <c r="E50" s="180"/>
      <c r="F50" s="9"/>
      <c r="G50" s="9"/>
    </row>
    <row r="51" spans="1:7">
      <c r="A51" s="9"/>
      <c r="B51" s="9"/>
      <c r="C51" s="9"/>
      <c r="D51" s="9"/>
      <c r="E51" s="9"/>
      <c r="F51" s="9"/>
      <c r="G51" s="9" t="s">
        <v>378</v>
      </c>
    </row>
    <row r="52" spans="1:7">
      <c r="A52" s="9"/>
      <c r="B52" s="9"/>
      <c r="C52" s="9"/>
      <c r="D52" s="9"/>
      <c r="E52" s="9"/>
      <c r="F52" s="9"/>
      <c r="G52" s="9"/>
    </row>
    <row r="53" spans="1:7">
      <c r="A53" s="9"/>
      <c r="B53" s="9"/>
      <c r="C53" s="9"/>
      <c r="D53" s="9"/>
      <c r="E53" s="9"/>
      <c r="F53" s="9"/>
      <c r="G53" s="9"/>
    </row>
    <row r="54" spans="1:7">
      <c r="A54" s="9"/>
      <c r="B54" s="9"/>
      <c r="C54" s="9"/>
      <c r="D54" s="9"/>
      <c r="E54" s="9"/>
      <c r="F54" s="9"/>
      <c r="G54" s="9"/>
    </row>
    <row r="55" spans="1:7">
      <c r="A55" s="9"/>
      <c r="B55" s="9"/>
      <c r="C55" s="9"/>
      <c r="D55" s="9"/>
      <c r="E55" s="9"/>
      <c r="F55" s="9"/>
      <c r="G55" s="9"/>
    </row>
    <row r="56" spans="1:7">
      <c r="A56" s="9"/>
      <c r="B56" s="9"/>
      <c r="C56" s="9"/>
      <c r="D56" s="9"/>
      <c r="E56" s="9"/>
      <c r="F56" s="9"/>
      <c r="G56" s="9"/>
    </row>
    <row r="57" spans="1:7">
      <c r="A57" s="9"/>
      <c r="B57" s="9"/>
      <c r="C57" s="9"/>
      <c r="D57" s="9"/>
      <c r="E57" s="9"/>
      <c r="F57" s="9"/>
      <c r="G57" s="9"/>
    </row>
    <row r="58" spans="1:7">
      <c r="A58" s="9"/>
      <c r="B58" s="9"/>
      <c r="C58" s="9"/>
      <c r="D58" s="9"/>
      <c r="E58" s="9"/>
      <c r="F58" s="9"/>
      <c r="G58" s="9"/>
    </row>
    <row r="59" spans="1:7">
      <c r="A59" s="9"/>
      <c r="B59" s="9"/>
      <c r="C59" s="9"/>
      <c r="D59" s="9"/>
      <c r="E59" s="9"/>
      <c r="F59" s="9"/>
      <c r="G59" s="9"/>
    </row>
    <row r="60" spans="1:7">
      <c r="A60" s="9"/>
      <c r="B60" s="9"/>
      <c r="C60" s="9"/>
      <c r="D60" s="9"/>
      <c r="E60" s="9"/>
      <c r="F60" s="9"/>
      <c r="G60" s="9"/>
    </row>
    <row r="61" spans="1:7">
      <c r="A61" s="9"/>
      <c r="B61" s="9"/>
      <c r="C61" s="9"/>
      <c r="D61" s="9"/>
      <c r="E61" s="9"/>
      <c r="F61" s="9"/>
      <c r="G61" s="9"/>
    </row>
    <row r="62" spans="1:7">
      <c r="A62" s="9"/>
      <c r="B62" s="9"/>
      <c r="C62" s="9"/>
      <c r="D62" s="9"/>
      <c r="E62" s="9"/>
      <c r="F62" s="9"/>
      <c r="G62" s="9"/>
    </row>
    <row r="63" spans="1:7">
      <c r="A63" s="9"/>
      <c r="B63" s="9"/>
      <c r="C63" s="9"/>
      <c r="D63" s="9"/>
      <c r="E63" s="9"/>
      <c r="F63" s="9"/>
      <c r="G63" s="9"/>
    </row>
    <row r="64" spans="1:7">
      <c r="A64" s="9"/>
      <c r="B64" s="9"/>
      <c r="C64" s="9"/>
      <c r="D64" s="9"/>
      <c r="E64" s="9"/>
      <c r="F64" s="9"/>
      <c r="G64" s="9"/>
    </row>
    <row r="65" spans="1:7">
      <c r="A65" s="9"/>
      <c r="B65" s="9"/>
      <c r="C65" s="9"/>
      <c r="D65" s="9"/>
      <c r="E65" s="9"/>
      <c r="F65" s="9"/>
      <c r="G65" s="9"/>
    </row>
    <row r="66" spans="1:7">
      <c r="A66" s="9"/>
      <c r="B66" s="9"/>
      <c r="C66" s="9"/>
      <c r="D66" s="9"/>
      <c r="E66" s="9"/>
      <c r="F66" s="9"/>
      <c r="G66" s="9"/>
    </row>
    <row r="67" spans="1:7">
      <c r="A67" s="9"/>
      <c r="B67" s="9"/>
      <c r="C67" s="9"/>
      <c r="D67" s="9"/>
      <c r="E67" s="9"/>
      <c r="F67" s="9"/>
      <c r="G67" s="9"/>
    </row>
    <row r="68" spans="1:7">
      <c r="A68" s="9"/>
      <c r="B68" s="9"/>
      <c r="C68" s="9"/>
      <c r="D68" s="9"/>
      <c r="E68" s="9"/>
      <c r="F68" s="9"/>
      <c r="G68" s="9"/>
    </row>
    <row r="69" spans="1:7">
      <c r="A69" s="9"/>
      <c r="B69" s="9"/>
      <c r="C69" s="9"/>
      <c r="D69" s="9"/>
      <c r="E69" s="9"/>
      <c r="F69" s="9"/>
      <c r="G69" s="9"/>
    </row>
    <row r="70" spans="1:7">
      <c r="A70" s="9"/>
      <c r="B70" s="9"/>
      <c r="C70" s="9"/>
      <c r="D70" s="9"/>
      <c r="E70" s="9"/>
      <c r="F70" s="9"/>
      <c r="G70" s="9"/>
    </row>
    <row r="71" spans="1:7">
      <c r="A71" s="9"/>
      <c r="B71" s="9"/>
      <c r="C71" s="9"/>
      <c r="D71" s="9"/>
      <c r="E71" s="9"/>
      <c r="F71" s="9"/>
      <c r="G71" s="9"/>
    </row>
    <row r="72" spans="1:7">
      <c r="A72" s="9"/>
      <c r="B72" s="9"/>
      <c r="C72" s="9"/>
      <c r="D72" s="9"/>
      <c r="E72" s="9"/>
      <c r="F72" s="9"/>
      <c r="G72" s="9"/>
    </row>
    <row r="73" spans="1:7">
      <c r="A73" s="9"/>
      <c r="B73" s="9"/>
      <c r="C73" s="9"/>
      <c r="D73" s="9"/>
      <c r="E73" s="9"/>
      <c r="F73" s="9"/>
      <c r="G73" s="9"/>
    </row>
    <row r="74" spans="1:7">
      <c r="A74" s="9"/>
      <c r="B74" s="9"/>
      <c r="C74" s="9"/>
      <c r="D74" s="9"/>
      <c r="E74" s="9"/>
      <c r="F74" s="9"/>
      <c r="G74" s="9"/>
    </row>
    <row r="75" spans="1:7">
      <c r="A75" s="9"/>
      <c r="B75" s="9"/>
      <c r="C75" s="9"/>
      <c r="D75" s="9"/>
      <c r="E75" s="9"/>
      <c r="F75" s="9"/>
      <c r="G75" s="9"/>
    </row>
    <row r="76" spans="1:7">
      <c r="A76" s="9"/>
      <c r="B76" s="9"/>
      <c r="C76" s="9"/>
      <c r="D76" s="9"/>
      <c r="E76" s="9"/>
      <c r="F76" s="9"/>
      <c r="G76" s="9"/>
    </row>
    <row r="77" spans="1:7">
      <c r="A77" s="9"/>
      <c r="B77" s="9"/>
      <c r="C77" s="9"/>
      <c r="D77" s="9"/>
      <c r="E77" s="9"/>
      <c r="F77" s="9"/>
      <c r="G77" s="9"/>
    </row>
    <row r="78" spans="1:7">
      <c r="A78" s="9"/>
      <c r="B78" s="9"/>
      <c r="C78" s="9"/>
      <c r="D78" s="9"/>
      <c r="E78" s="9"/>
      <c r="F78" s="9"/>
      <c r="G78" s="9"/>
    </row>
    <row r="79" spans="1:7">
      <c r="A79" s="9"/>
      <c r="B79" s="9"/>
      <c r="C79" s="9"/>
      <c r="D79" s="9"/>
      <c r="E79" s="9"/>
      <c r="F79" s="9"/>
      <c r="G79" s="9"/>
    </row>
    <row r="80" spans="1:7">
      <c r="A80" s="9"/>
      <c r="B80" s="9"/>
      <c r="C80" s="9"/>
      <c r="D80" s="9"/>
      <c r="E80" s="9"/>
      <c r="F80" s="9"/>
      <c r="G80" s="9"/>
    </row>
    <row r="81" spans="1:7">
      <c r="A81" s="9"/>
      <c r="B81" s="9"/>
      <c r="C81" s="9"/>
      <c r="D81" s="9"/>
      <c r="E81" s="9"/>
      <c r="F81" s="9"/>
      <c r="G81" s="9"/>
    </row>
    <row r="82" spans="1:7">
      <c r="A82" s="9"/>
      <c r="B82" s="9"/>
      <c r="C82" s="9"/>
      <c r="D82" s="9"/>
      <c r="E82" s="9"/>
      <c r="F82" s="9"/>
      <c r="G82" s="9"/>
    </row>
    <row r="83" spans="1:7">
      <c r="A83" s="9"/>
      <c r="B83" s="9"/>
      <c r="C83" s="9"/>
      <c r="D83" s="9"/>
      <c r="E83" s="9"/>
      <c r="F83" s="9"/>
      <c r="G83" s="9"/>
    </row>
    <row r="84" spans="1:7">
      <c r="A84" s="9"/>
      <c r="B84" s="9"/>
      <c r="C84" s="9"/>
      <c r="D84" s="9"/>
      <c r="E84" s="9"/>
      <c r="F84" s="9"/>
      <c r="G84" s="9"/>
    </row>
    <row r="85" spans="1:7">
      <c r="A85" s="9"/>
      <c r="B85" s="9"/>
      <c r="C85" s="9"/>
      <c r="D85" s="9"/>
      <c r="E85" s="9"/>
      <c r="F85" s="9"/>
      <c r="G85" s="9"/>
    </row>
    <row r="86" spans="1:7">
      <c r="A86" s="9"/>
      <c r="B86" s="9"/>
      <c r="C86" s="9"/>
      <c r="D86" s="9"/>
      <c r="E86" s="9"/>
      <c r="F86" s="9"/>
      <c r="G86" s="9"/>
    </row>
    <row r="87" spans="1:7">
      <c r="A87" s="9"/>
      <c r="B87" s="9"/>
      <c r="C87" s="9"/>
      <c r="D87" s="9"/>
      <c r="E87" s="9"/>
      <c r="F87" s="9"/>
      <c r="G87" s="9"/>
    </row>
    <row r="88" spans="1:7">
      <c r="A88" s="9"/>
      <c r="B88" s="9"/>
      <c r="C88" s="9"/>
      <c r="D88" s="9"/>
      <c r="E88" s="9"/>
      <c r="F88" s="9"/>
      <c r="G88" s="9"/>
    </row>
    <row r="89" spans="1:7">
      <c r="A89" s="9"/>
      <c r="B89" s="9"/>
      <c r="C89" s="9"/>
      <c r="D89" s="9"/>
      <c r="E89" s="9"/>
      <c r="F89" s="9"/>
      <c r="G89" s="9"/>
    </row>
    <row r="90" spans="1:7">
      <c r="A90" s="9"/>
      <c r="B90" s="9"/>
      <c r="C90" s="9"/>
      <c r="D90" s="9"/>
      <c r="E90" s="9"/>
      <c r="F90" s="9"/>
      <c r="G90" s="9"/>
    </row>
    <row r="91" spans="1:7">
      <c r="A91" s="9"/>
      <c r="B91" s="9"/>
      <c r="C91" s="9"/>
      <c r="D91" s="9"/>
      <c r="E91" s="9"/>
      <c r="F91" s="9"/>
      <c r="G91" s="9"/>
    </row>
    <row r="92" spans="1:7">
      <c r="A92" s="9"/>
      <c r="B92" s="9"/>
      <c r="C92" s="9"/>
      <c r="D92" s="9"/>
      <c r="E92" s="9"/>
      <c r="F92" s="9"/>
      <c r="G92" s="9"/>
    </row>
    <row r="93" spans="1:7">
      <c r="A93" s="9"/>
      <c r="B93" s="9"/>
      <c r="C93" s="9"/>
      <c r="D93" s="9"/>
      <c r="E93" s="9"/>
      <c r="F93" s="9"/>
      <c r="G93" s="9"/>
    </row>
    <row r="94" spans="1:7">
      <c r="A94" s="9"/>
      <c r="B94" s="9"/>
      <c r="C94" s="9"/>
      <c r="D94" s="9"/>
      <c r="E94" s="9"/>
      <c r="F94" s="9"/>
      <c r="G94" s="9"/>
    </row>
    <row r="95" spans="1:7">
      <c r="A95" s="9"/>
      <c r="B95" s="9"/>
      <c r="C95" s="9"/>
      <c r="D95" s="9"/>
      <c r="E95" s="9"/>
      <c r="F95" s="9"/>
      <c r="G95" s="9"/>
    </row>
    <row r="96" spans="1:7">
      <c r="A96" s="9"/>
      <c r="B96" s="9"/>
      <c r="C96" s="9"/>
      <c r="D96" s="9"/>
      <c r="E96" s="9"/>
      <c r="F96" s="9"/>
      <c r="G96" s="9"/>
    </row>
    <row r="97" spans="1:7">
      <c r="A97" s="9"/>
      <c r="B97" s="9"/>
      <c r="C97" s="9"/>
      <c r="D97" s="9"/>
      <c r="E97" s="9"/>
      <c r="F97" s="9"/>
      <c r="G97" s="9"/>
    </row>
    <row r="98" spans="1:7">
      <c r="A98" s="9"/>
      <c r="B98" s="9"/>
      <c r="C98" s="9"/>
      <c r="D98" s="9"/>
      <c r="E98" s="9"/>
      <c r="F98" s="9"/>
      <c r="G98" s="9"/>
    </row>
    <row r="99" spans="1:7">
      <c r="A99" s="9"/>
      <c r="B99" s="9"/>
      <c r="C99" s="9"/>
      <c r="D99" s="9"/>
      <c r="E99" s="9"/>
      <c r="F99" s="9"/>
      <c r="G99" s="9"/>
    </row>
    <row r="100" spans="1:7">
      <c r="A100" s="9"/>
      <c r="B100" s="9"/>
      <c r="C100" s="9"/>
      <c r="D100" s="9"/>
      <c r="E100" s="9"/>
      <c r="F100" s="9"/>
      <c r="G100" s="9"/>
    </row>
    <row r="101" spans="1:7">
      <c r="A101" s="9"/>
      <c r="B101" s="9"/>
      <c r="C101" s="9"/>
      <c r="D101" s="9"/>
      <c r="E101" s="9"/>
      <c r="F101" s="9"/>
      <c r="G101" s="9"/>
    </row>
    <row r="102" spans="1:7">
      <c r="A102" s="9"/>
      <c r="B102" s="9"/>
      <c r="C102" s="9"/>
      <c r="D102" s="9"/>
      <c r="E102" s="9"/>
      <c r="F102" s="9"/>
      <c r="G102" s="9"/>
    </row>
    <row r="103" spans="1:7">
      <c r="A103" s="9"/>
      <c r="B103" s="9"/>
      <c r="C103" s="9"/>
      <c r="D103" s="9"/>
      <c r="E103" s="9"/>
      <c r="F103" s="9"/>
      <c r="G103" s="9"/>
    </row>
    <row r="104" spans="1:7">
      <c r="A104" s="9"/>
      <c r="B104" s="9"/>
      <c r="C104" s="9"/>
      <c r="D104" s="9"/>
      <c r="E104" s="9"/>
      <c r="F104" s="9"/>
      <c r="G104" s="9"/>
    </row>
    <row r="105" spans="1:7">
      <c r="A105" s="9"/>
      <c r="B105" s="9"/>
      <c r="C105" s="9"/>
      <c r="D105" s="9"/>
      <c r="E105" s="9"/>
      <c r="F105" s="9"/>
      <c r="G105" s="9"/>
    </row>
    <row r="106" spans="1:7">
      <c r="A106" s="9"/>
      <c r="B106" s="9"/>
      <c r="C106" s="9"/>
      <c r="D106" s="9"/>
      <c r="E106" s="9"/>
      <c r="F106" s="9"/>
      <c r="G106" s="9"/>
    </row>
    <row r="107" spans="1:7">
      <c r="A107" s="9"/>
      <c r="B107" s="9"/>
      <c r="C107" s="9"/>
      <c r="D107" s="9"/>
      <c r="E107" s="9"/>
      <c r="F107" s="9"/>
      <c r="G107" s="9"/>
    </row>
    <row r="108" spans="1:7">
      <c r="A108" s="9"/>
      <c r="B108" s="9"/>
      <c r="C108" s="9"/>
      <c r="D108" s="9"/>
      <c r="E108" s="9"/>
      <c r="F108" s="9"/>
      <c r="G108" s="9"/>
    </row>
    <row r="109" spans="1:7">
      <c r="A109" s="9"/>
      <c r="B109" s="9"/>
      <c r="C109" s="9"/>
      <c r="D109" s="9"/>
      <c r="E109" s="9"/>
      <c r="F109" s="9"/>
      <c r="G109" s="9"/>
    </row>
    <row r="110" spans="1:7">
      <c r="A110" s="9"/>
      <c r="B110" s="9"/>
      <c r="C110" s="9"/>
      <c r="D110" s="9"/>
      <c r="E110" s="9"/>
      <c r="F110" s="9"/>
      <c r="G110" s="9"/>
    </row>
    <row r="111" spans="1:7">
      <c r="A111" s="9"/>
      <c r="B111" s="9"/>
      <c r="C111" s="9"/>
      <c r="D111" s="9"/>
      <c r="E111" s="9"/>
      <c r="F111" s="9"/>
      <c r="G111" s="9"/>
    </row>
    <row r="112" spans="1:7">
      <c r="A112" s="9"/>
      <c r="B112" s="9"/>
      <c r="C112" s="9"/>
      <c r="D112" s="9"/>
      <c r="E112" s="9"/>
      <c r="F112" s="9"/>
      <c r="G112" s="9"/>
    </row>
    <row r="113" spans="1:7">
      <c r="A113" s="9"/>
      <c r="B113" s="9"/>
      <c r="C113" s="9"/>
      <c r="D113" s="9"/>
      <c r="E113" s="9"/>
      <c r="F113" s="9"/>
      <c r="G113" s="9"/>
    </row>
    <row r="114" spans="1:7">
      <c r="A114" s="9"/>
      <c r="B114" s="9"/>
      <c r="C114" s="9"/>
      <c r="D114" s="9"/>
      <c r="E114" s="9"/>
      <c r="F114" s="9"/>
      <c r="G114" s="9"/>
    </row>
    <row r="115" spans="1:7">
      <c r="A115" s="9"/>
      <c r="B115" s="9"/>
      <c r="C115" s="9"/>
      <c r="D115" s="9"/>
      <c r="E115" s="9"/>
      <c r="F115" s="9"/>
      <c r="G115" s="9"/>
    </row>
    <row r="116" spans="1:7">
      <c r="A116" s="9"/>
      <c r="B116" s="9"/>
      <c r="C116" s="9"/>
      <c r="D116" s="9"/>
      <c r="E116" s="9"/>
      <c r="F116" s="9"/>
      <c r="G116" s="9"/>
    </row>
    <row r="117" spans="1:7">
      <c r="A117" s="9"/>
      <c r="B117" s="9"/>
      <c r="C117" s="9"/>
      <c r="D117" s="9"/>
      <c r="E117" s="9"/>
      <c r="F117" s="9"/>
      <c r="G117" s="9"/>
    </row>
    <row r="118" spans="1:7">
      <c r="A118" s="9"/>
      <c r="B118" s="9"/>
      <c r="C118" s="9"/>
      <c r="D118" s="9"/>
      <c r="E118" s="9"/>
      <c r="F118" s="9"/>
      <c r="G118" s="9"/>
    </row>
    <row r="119" spans="1:7">
      <c r="A119" s="9"/>
      <c r="B119" s="9"/>
      <c r="C119" s="9"/>
      <c r="D119" s="9"/>
      <c r="E119" s="9"/>
      <c r="F119" s="9"/>
      <c r="G119" s="9"/>
    </row>
    <row r="120" spans="1:7">
      <c r="A120" s="9"/>
      <c r="B120" s="9"/>
      <c r="C120" s="9"/>
      <c r="D120" s="9"/>
      <c r="E120" s="9"/>
      <c r="F120" s="9"/>
      <c r="G120" s="9"/>
    </row>
    <row r="121" spans="1:7">
      <c r="A121" s="9"/>
      <c r="B121" s="9"/>
      <c r="C121" s="9"/>
      <c r="D121" s="9"/>
      <c r="E121" s="9"/>
      <c r="F121" s="9"/>
      <c r="G121" s="9"/>
    </row>
    <row r="122" spans="1:7">
      <c r="A122" s="9"/>
      <c r="B122" s="9"/>
      <c r="C122" s="9"/>
      <c r="D122" s="9"/>
      <c r="E122" s="9"/>
      <c r="F122" s="9"/>
      <c r="G122" s="9"/>
    </row>
    <row r="123" spans="1:7">
      <c r="A123" s="9"/>
      <c r="B123" s="9"/>
      <c r="C123" s="9"/>
      <c r="D123" s="9"/>
      <c r="E123" s="9"/>
      <c r="F123" s="9"/>
      <c r="G123" s="9"/>
    </row>
    <row r="124" spans="1:7">
      <c r="A124" s="9"/>
      <c r="B124" s="9"/>
      <c r="C124" s="9"/>
      <c r="D124" s="9"/>
      <c r="E124" s="9"/>
      <c r="F124" s="9"/>
      <c r="G124" s="9"/>
    </row>
    <row r="125" spans="1:7">
      <c r="A125" s="9"/>
      <c r="B125" s="9"/>
      <c r="C125" s="9"/>
      <c r="D125" s="9"/>
      <c r="E125" s="9"/>
      <c r="F125" s="9"/>
      <c r="G125" s="9"/>
    </row>
    <row r="126" spans="1:7">
      <c r="A126" s="9"/>
      <c r="B126" s="9"/>
      <c r="C126" s="9"/>
      <c r="D126" s="9"/>
      <c r="E126" s="9"/>
      <c r="F126" s="9"/>
      <c r="G126" s="9"/>
    </row>
  </sheetData>
  <sheetProtection algorithmName="SHA-512" hashValue="pDSTWJcpkQ0rBmF6Ga5mL3lox4f/i4ZXE88PcKV5y6UeATW3ibQz5zLz3A1VIG8wT8HENrZKUHtLeH6oqEZGQA==" saltValue="uOyb3hM3qVsw3mG9HXfCdg==" spinCount="100000" sheet="1" objects="1" scenarios="1"/>
  <mergeCells count="25">
    <mergeCell ref="A50:B50"/>
    <mergeCell ref="C50:E50"/>
    <mergeCell ref="A11:A13"/>
    <mergeCell ref="B11:B13"/>
    <mergeCell ref="A37:C37"/>
    <mergeCell ref="A47:C47"/>
    <mergeCell ref="A48:C48"/>
    <mergeCell ref="B44:B46"/>
    <mergeCell ref="A38:C38"/>
    <mergeCell ref="A40:B40"/>
    <mergeCell ref="A1:I1"/>
    <mergeCell ref="A2:B2"/>
    <mergeCell ref="C2:I2"/>
    <mergeCell ref="A3:B3"/>
    <mergeCell ref="C3:I3"/>
    <mergeCell ref="A7:D7"/>
    <mergeCell ref="A8:I8"/>
    <mergeCell ref="G37:I37"/>
    <mergeCell ref="G38:I38"/>
    <mergeCell ref="A4:B4"/>
    <mergeCell ref="C4:I4"/>
    <mergeCell ref="A5:B5"/>
    <mergeCell ref="C5:I5"/>
    <mergeCell ref="A6:B6"/>
    <mergeCell ref="C6:I6"/>
  </mergeCells>
  <dataValidations count="4">
    <dataValidation type="list" allowBlank="1" showErrorMessage="1" sqref="D44:D46 D11:D36" xr:uid="{3E802CC6-0705-4D02-BB48-4AC10DD948F3}">
      <mc:AlternateContent xmlns:x12ac="http://schemas.microsoft.com/office/spreadsheetml/2011/1/ac" xmlns:mc="http://schemas.openxmlformats.org/markup-compatibility/2006">
        <mc:Choice Requires="x12ac">
          <x12ac:list>1,"0,50",0</x12ac:list>
        </mc:Choice>
        <mc:Fallback>
          <formula1>"1,0,50,0"</formula1>
        </mc:Fallback>
      </mc:AlternateContent>
    </dataValidation>
    <dataValidation type="list" allowBlank="1" showErrorMessage="1" sqref="E44:F46 E11:F36" xr:uid="{BA8A47D5-6D9E-4661-A97C-FF2815E49123}">
      <formula1>"1,0"</formula1>
    </dataValidation>
    <dataValidation type="list" allowBlank="1" showErrorMessage="1" sqref="G44:G46 G11:G13 G17:G18 G31:H31 I15 I19 G29:H29 G20:G28 G30 G32:G34 G36" xr:uid="{18BA2E27-A314-4B00-B3B9-B07B9B464629}">
      <formula1>"SI,NO,SIN EVALUACIÓN"</formula1>
    </dataValidation>
    <dataValidation type="list" allowBlank="1" showInputMessage="1" showErrorMessage="1" sqref="C6:I6" xr:uid="{E6F0E304-888B-415F-8D58-E275383D055D}">
      <formula1>"Denuncia ciudadana,Primer monitoreo,Segundo monitoreo para seguimiento de subsanación de observaciones"</formula1>
    </dataValidation>
  </dataValidations>
  <pageMargins left="0.70866141732283472" right="0.70866141732283472" top="0.74803149606299213" bottom="0.74803149606299213" header="0.31496062992125984" footer="0.31496062992125984"/>
  <pageSetup paperSize="9" scale="52" fitToHeight="2" orientation="portrait" verticalDpi="300" r:id="rId1"/>
  <headerFooter>
    <oddHeader>&amp;C&amp;G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FF00"/>
    <outlinePr summaryBelow="0" summaryRight="0"/>
    <pageSetUpPr fitToPage="1"/>
  </sheetPr>
  <dimension ref="A1:I108"/>
  <sheetViews>
    <sheetView showGridLines="0" topLeftCell="B1" zoomScale="80" zoomScaleNormal="80" workbookViewId="0">
      <pane ySplit="10" topLeftCell="A11" activePane="bottomLeft" state="frozen"/>
      <selection pane="bottomLeft" activeCell="C4" sqref="C4:I4"/>
    </sheetView>
  </sheetViews>
  <sheetFormatPr baseColWidth="10" defaultColWidth="12.5703125" defaultRowHeight="12.75"/>
  <cols>
    <col min="1" max="1" width="7.7109375" customWidth="1"/>
    <col min="2" max="2" width="50.140625" customWidth="1"/>
    <col min="3" max="3" width="37.42578125" customWidth="1"/>
    <col min="4" max="5" width="12.5703125" customWidth="1"/>
  </cols>
  <sheetData>
    <row r="1" spans="1:9" s="47" customFormat="1" ht="21">
      <c r="A1" s="143" t="s">
        <v>387</v>
      </c>
      <c r="B1" s="143"/>
      <c r="C1" s="143"/>
      <c r="D1" s="143"/>
      <c r="E1" s="143"/>
      <c r="F1" s="143"/>
      <c r="G1" s="143"/>
      <c r="H1" s="143"/>
      <c r="I1" s="143"/>
    </row>
    <row r="2" spans="1:9" s="47" customFormat="1" ht="22.5" customHeight="1">
      <c r="A2" s="144" t="s">
        <v>373</v>
      </c>
      <c r="B2" s="144"/>
      <c r="C2" s="145"/>
      <c r="D2" s="146"/>
      <c r="E2" s="146"/>
      <c r="F2" s="146"/>
      <c r="G2" s="146"/>
      <c r="H2" s="146"/>
      <c r="I2" s="147"/>
    </row>
    <row r="3" spans="1:9" s="47" customFormat="1" ht="22.5" customHeight="1">
      <c r="A3" s="144" t="s">
        <v>374</v>
      </c>
      <c r="B3" s="144"/>
      <c r="C3" s="148"/>
      <c r="D3" s="149"/>
      <c r="E3" s="149"/>
      <c r="F3" s="149"/>
      <c r="G3" s="149"/>
      <c r="H3" s="149"/>
      <c r="I3" s="149"/>
    </row>
    <row r="4" spans="1:9" s="47" customFormat="1" ht="22.5" customHeight="1">
      <c r="A4" s="144" t="s">
        <v>375</v>
      </c>
      <c r="B4" s="144"/>
      <c r="C4" s="150"/>
      <c r="D4" s="150"/>
      <c r="E4" s="150"/>
      <c r="F4" s="150"/>
      <c r="G4" s="150"/>
      <c r="H4" s="150"/>
      <c r="I4" s="150"/>
    </row>
    <row r="5" spans="1:9" s="47" customFormat="1" ht="22.5" customHeight="1">
      <c r="A5" s="144" t="s">
        <v>376</v>
      </c>
      <c r="B5" s="144"/>
      <c r="C5" s="149"/>
      <c r="D5" s="149"/>
      <c r="E5" s="149"/>
      <c r="F5" s="149"/>
      <c r="G5" s="149"/>
      <c r="H5" s="149"/>
      <c r="I5" s="149"/>
    </row>
    <row r="6" spans="1:9" s="47" customFormat="1" ht="22.5" customHeight="1">
      <c r="A6" s="144" t="s">
        <v>380</v>
      </c>
      <c r="B6" s="144"/>
      <c r="C6" s="149" t="s">
        <v>394</v>
      </c>
      <c r="D6" s="149"/>
      <c r="E6" s="149"/>
      <c r="F6" s="149"/>
      <c r="G6" s="149"/>
      <c r="H6" s="149"/>
      <c r="I6" s="149"/>
    </row>
    <row r="7" spans="1:9" s="47" customFormat="1" ht="18" hidden="1" customHeight="1">
      <c r="A7" s="151"/>
      <c r="B7" s="151"/>
      <c r="C7" s="151"/>
      <c r="D7" s="151"/>
    </row>
    <row r="8" spans="1:9" s="49" customFormat="1" ht="24" customHeight="1">
      <c r="A8" s="155" t="s">
        <v>360</v>
      </c>
      <c r="B8" s="155"/>
      <c r="C8" s="155"/>
      <c r="D8" s="155"/>
      <c r="E8" s="155"/>
      <c r="F8" s="155"/>
      <c r="G8" s="155"/>
      <c r="H8" s="155"/>
      <c r="I8" s="155"/>
    </row>
    <row r="9" spans="1:9" ht="2.25" customHeight="1" thickBot="1">
      <c r="A9" s="11"/>
      <c r="B9" s="11"/>
      <c r="C9" s="11"/>
      <c r="D9" s="11"/>
      <c r="E9" s="11"/>
      <c r="F9" s="11"/>
      <c r="G9" s="11"/>
      <c r="H9" s="11"/>
      <c r="I9" s="11"/>
    </row>
    <row r="10" spans="1:9" ht="36.75" thickBot="1">
      <c r="A10" s="129" t="s">
        <v>7</v>
      </c>
      <c r="B10" s="69" t="s">
        <v>340</v>
      </c>
      <c r="C10" s="23" t="s">
        <v>342</v>
      </c>
      <c r="D10" s="30" t="s">
        <v>359</v>
      </c>
      <c r="E10" s="30" t="s">
        <v>5</v>
      </c>
      <c r="F10" s="29" t="s">
        <v>379</v>
      </c>
      <c r="G10" s="83" t="s">
        <v>344</v>
      </c>
      <c r="H10" s="84" t="s">
        <v>345</v>
      </c>
      <c r="I10" s="85" t="s">
        <v>346</v>
      </c>
    </row>
    <row r="11" spans="1:9" ht="12.75" customHeight="1">
      <c r="A11" s="166">
        <v>1</v>
      </c>
      <c r="B11" s="168" t="s">
        <v>10</v>
      </c>
      <c r="C11" s="24" t="s">
        <v>253</v>
      </c>
      <c r="D11" s="70">
        <v>0</v>
      </c>
      <c r="E11" s="70">
        <v>0</v>
      </c>
      <c r="F11" s="126">
        <v>0</v>
      </c>
      <c r="G11" s="123" t="s">
        <v>382</v>
      </c>
      <c r="H11" s="27"/>
      <c r="I11" s="28"/>
    </row>
    <row r="12" spans="1:9" ht="36">
      <c r="A12" s="167"/>
      <c r="B12" s="169"/>
      <c r="C12" s="25" t="s">
        <v>255</v>
      </c>
      <c r="D12" s="70">
        <v>0</v>
      </c>
      <c r="E12" s="70">
        <v>0</v>
      </c>
      <c r="F12" s="70">
        <v>0</v>
      </c>
      <c r="G12" s="124" t="s">
        <v>382</v>
      </c>
      <c r="H12" s="128"/>
      <c r="I12" s="12"/>
    </row>
    <row r="13" spans="1:9" ht="36">
      <c r="A13" s="167"/>
      <c r="B13" s="169"/>
      <c r="C13" s="26" t="s">
        <v>254</v>
      </c>
      <c r="D13" s="70">
        <v>0</v>
      </c>
      <c r="E13" s="70">
        <v>0</v>
      </c>
      <c r="F13" s="70">
        <v>0</v>
      </c>
      <c r="G13" s="124" t="s">
        <v>382</v>
      </c>
      <c r="H13" s="128"/>
      <c r="I13" s="12"/>
    </row>
    <row r="14" spans="1:9" ht="36">
      <c r="A14" s="130">
        <v>2</v>
      </c>
      <c r="B14" s="50" t="s">
        <v>252</v>
      </c>
      <c r="C14" s="72" t="s">
        <v>256</v>
      </c>
      <c r="D14" s="70">
        <v>0</v>
      </c>
      <c r="E14" s="70">
        <v>0</v>
      </c>
      <c r="F14" s="70">
        <v>0</v>
      </c>
      <c r="G14" s="128"/>
      <c r="H14" s="128"/>
      <c r="I14" s="12"/>
    </row>
    <row r="15" spans="1:9" ht="36">
      <c r="A15" s="130">
        <v>3</v>
      </c>
      <c r="B15" s="50" t="s">
        <v>257</v>
      </c>
      <c r="C15" s="72" t="s">
        <v>19</v>
      </c>
      <c r="D15" s="70">
        <v>0</v>
      </c>
      <c r="E15" s="70">
        <v>0</v>
      </c>
      <c r="F15" s="70">
        <v>0</v>
      </c>
      <c r="G15" s="128"/>
      <c r="H15" s="128"/>
      <c r="I15" s="73" t="s">
        <v>382</v>
      </c>
    </row>
    <row r="16" spans="1:9" ht="24">
      <c r="A16" s="92">
        <v>4</v>
      </c>
      <c r="B16" s="52" t="s">
        <v>258</v>
      </c>
      <c r="C16" s="74" t="s">
        <v>259</v>
      </c>
      <c r="D16" s="70">
        <v>0</v>
      </c>
      <c r="E16" s="70">
        <v>0</v>
      </c>
      <c r="F16" s="70">
        <v>0</v>
      </c>
      <c r="G16" s="128"/>
      <c r="H16" s="128"/>
      <c r="I16" s="12"/>
    </row>
    <row r="17" spans="1:9" ht="24">
      <c r="A17" s="130">
        <v>5</v>
      </c>
      <c r="B17" s="50" t="s">
        <v>347</v>
      </c>
      <c r="C17" s="72" t="s">
        <v>260</v>
      </c>
      <c r="D17" s="70">
        <v>0</v>
      </c>
      <c r="E17" s="70">
        <v>0</v>
      </c>
      <c r="F17" s="70">
        <v>0</v>
      </c>
      <c r="G17" s="124" t="s">
        <v>382</v>
      </c>
      <c r="H17" s="128"/>
      <c r="I17" s="12"/>
    </row>
    <row r="18" spans="1:9" ht="36">
      <c r="A18" s="130">
        <v>22</v>
      </c>
      <c r="B18" s="50" t="s">
        <v>348</v>
      </c>
      <c r="C18" s="72" t="s">
        <v>260</v>
      </c>
      <c r="D18" s="70">
        <v>0</v>
      </c>
      <c r="E18" s="70">
        <v>0</v>
      </c>
      <c r="F18" s="70">
        <v>0</v>
      </c>
      <c r="G18" s="124" t="s">
        <v>382</v>
      </c>
      <c r="H18" s="128"/>
      <c r="I18" s="12"/>
    </row>
    <row r="19" spans="1:9" ht="84">
      <c r="A19" s="92">
        <v>6</v>
      </c>
      <c r="B19" s="52" t="s">
        <v>261</v>
      </c>
      <c r="C19" s="74" t="s">
        <v>262</v>
      </c>
      <c r="D19" s="70">
        <v>0</v>
      </c>
      <c r="E19" s="70">
        <v>0</v>
      </c>
      <c r="F19" s="70">
        <v>0</v>
      </c>
      <c r="G19" s="128"/>
      <c r="H19" s="128"/>
      <c r="I19" s="73" t="s">
        <v>382</v>
      </c>
    </row>
    <row r="20" spans="1:9" ht="36">
      <c r="A20" s="130">
        <v>7</v>
      </c>
      <c r="B20" s="50" t="s">
        <v>264</v>
      </c>
      <c r="C20" s="72" t="s">
        <v>263</v>
      </c>
      <c r="D20" s="70">
        <v>0</v>
      </c>
      <c r="E20" s="70">
        <v>0</v>
      </c>
      <c r="F20" s="70">
        <v>0</v>
      </c>
      <c r="G20" s="124" t="s">
        <v>382</v>
      </c>
      <c r="H20" s="128"/>
      <c r="I20" s="12"/>
    </row>
    <row r="21" spans="1:9" ht="96">
      <c r="A21" s="92">
        <v>8</v>
      </c>
      <c r="B21" s="52" t="s">
        <v>265</v>
      </c>
      <c r="C21" s="74" t="s">
        <v>266</v>
      </c>
      <c r="D21" s="70">
        <v>0</v>
      </c>
      <c r="E21" s="70">
        <v>0</v>
      </c>
      <c r="F21" s="70">
        <v>0</v>
      </c>
      <c r="G21" s="124" t="s">
        <v>382</v>
      </c>
      <c r="H21" s="128"/>
      <c r="I21" s="12"/>
    </row>
    <row r="22" spans="1:9" ht="36">
      <c r="A22" s="131">
        <v>9</v>
      </c>
      <c r="B22" s="75" t="s">
        <v>267</v>
      </c>
      <c r="C22" s="25" t="s">
        <v>268</v>
      </c>
      <c r="D22" s="70">
        <v>0</v>
      </c>
      <c r="E22" s="70">
        <v>0</v>
      </c>
      <c r="F22" s="70">
        <v>0</v>
      </c>
      <c r="G22" s="124" t="s">
        <v>382</v>
      </c>
      <c r="H22" s="128"/>
      <c r="I22" s="12"/>
    </row>
    <row r="23" spans="1:9">
      <c r="A23" s="92">
        <v>10</v>
      </c>
      <c r="B23" s="52" t="s">
        <v>59</v>
      </c>
      <c r="C23" s="74" t="s">
        <v>269</v>
      </c>
      <c r="D23" s="70">
        <v>0</v>
      </c>
      <c r="E23" s="70">
        <v>0</v>
      </c>
      <c r="F23" s="70">
        <v>0</v>
      </c>
      <c r="G23" s="124" t="s">
        <v>382</v>
      </c>
      <c r="H23" s="128"/>
      <c r="I23" s="12"/>
    </row>
    <row r="24" spans="1:9" ht="132">
      <c r="A24" s="130">
        <v>11</v>
      </c>
      <c r="B24" s="50" t="s">
        <v>270</v>
      </c>
      <c r="C24" s="72" t="s">
        <v>63</v>
      </c>
      <c r="D24" s="70">
        <v>0</v>
      </c>
      <c r="E24" s="70">
        <v>0</v>
      </c>
      <c r="F24" s="70">
        <v>0</v>
      </c>
      <c r="G24" s="124" t="s">
        <v>382</v>
      </c>
      <c r="H24" s="128"/>
      <c r="I24" s="12"/>
    </row>
    <row r="25" spans="1:9" ht="36">
      <c r="A25" s="92">
        <v>12</v>
      </c>
      <c r="B25" s="52" t="s">
        <v>271</v>
      </c>
      <c r="C25" s="74" t="s">
        <v>272</v>
      </c>
      <c r="D25" s="70">
        <v>0</v>
      </c>
      <c r="E25" s="70">
        <v>0</v>
      </c>
      <c r="F25" s="70">
        <v>0</v>
      </c>
      <c r="G25" s="124" t="s">
        <v>382</v>
      </c>
      <c r="H25" s="128"/>
      <c r="I25" s="12"/>
    </row>
    <row r="26" spans="1:9" ht="36">
      <c r="A26" s="130">
        <v>13</v>
      </c>
      <c r="B26" s="50" t="s">
        <v>274</v>
      </c>
      <c r="C26" s="72" t="s">
        <v>273</v>
      </c>
      <c r="D26" s="70">
        <v>0</v>
      </c>
      <c r="E26" s="70">
        <v>0</v>
      </c>
      <c r="F26" s="70">
        <v>0</v>
      </c>
      <c r="G26" s="124" t="s">
        <v>382</v>
      </c>
      <c r="H26" s="128"/>
      <c r="I26" s="12"/>
    </row>
    <row r="27" spans="1:9" ht="48">
      <c r="A27" s="92">
        <v>14</v>
      </c>
      <c r="B27" s="52" t="s">
        <v>275</v>
      </c>
      <c r="C27" s="74" t="s">
        <v>276</v>
      </c>
      <c r="D27" s="70">
        <v>0</v>
      </c>
      <c r="E27" s="70">
        <v>0</v>
      </c>
      <c r="F27" s="70">
        <v>0</v>
      </c>
      <c r="G27" s="124" t="s">
        <v>382</v>
      </c>
      <c r="H27" s="128"/>
      <c r="I27" s="12"/>
    </row>
    <row r="28" spans="1:9" ht="36">
      <c r="A28" s="130">
        <v>15</v>
      </c>
      <c r="B28" s="50" t="s">
        <v>277</v>
      </c>
      <c r="C28" s="72" t="s">
        <v>278</v>
      </c>
      <c r="D28" s="70">
        <v>0</v>
      </c>
      <c r="E28" s="70">
        <v>0</v>
      </c>
      <c r="F28" s="70">
        <v>0</v>
      </c>
      <c r="G28" s="124" t="s">
        <v>382</v>
      </c>
      <c r="H28" s="128"/>
      <c r="I28" s="12"/>
    </row>
    <row r="29" spans="1:9" ht="36">
      <c r="A29" s="92">
        <v>16</v>
      </c>
      <c r="B29" s="52" t="s">
        <v>279</v>
      </c>
      <c r="C29" s="74" t="s">
        <v>96</v>
      </c>
      <c r="D29" s="70">
        <v>0</v>
      </c>
      <c r="E29" s="70">
        <v>0</v>
      </c>
      <c r="F29" s="70">
        <v>0</v>
      </c>
      <c r="G29" s="124" t="s">
        <v>382</v>
      </c>
      <c r="H29" s="76" t="s">
        <v>382</v>
      </c>
      <c r="I29" s="12"/>
    </row>
    <row r="30" spans="1:9" ht="336">
      <c r="A30" s="131">
        <v>17</v>
      </c>
      <c r="B30" s="75" t="s">
        <v>280</v>
      </c>
      <c r="C30" s="25" t="s">
        <v>281</v>
      </c>
      <c r="D30" s="70">
        <v>0</v>
      </c>
      <c r="E30" s="70">
        <v>0</v>
      </c>
      <c r="F30" s="70">
        <v>0</v>
      </c>
      <c r="G30" s="124" t="s">
        <v>382</v>
      </c>
      <c r="H30" s="128"/>
      <c r="I30" s="12"/>
    </row>
    <row r="31" spans="1:9" ht="24">
      <c r="A31" s="92">
        <v>18</v>
      </c>
      <c r="B31" s="52" t="s">
        <v>282</v>
      </c>
      <c r="C31" s="74" t="s">
        <v>283</v>
      </c>
      <c r="D31" s="70">
        <v>0</v>
      </c>
      <c r="E31" s="70">
        <v>0</v>
      </c>
      <c r="F31" s="70">
        <v>1</v>
      </c>
      <c r="G31" s="124" t="s">
        <v>382</v>
      </c>
      <c r="H31" s="76" t="s">
        <v>382</v>
      </c>
      <c r="I31" s="12"/>
    </row>
    <row r="32" spans="1:9" ht="84">
      <c r="A32" s="130">
        <v>19</v>
      </c>
      <c r="B32" s="50" t="s">
        <v>362</v>
      </c>
      <c r="C32" s="72" t="s">
        <v>284</v>
      </c>
      <c r="D32" s="70">
        <v>0</v>
      </c>
      <c r="E32" s="70">
        <v>0</v>
      </c>
      <c r="F32" s="70">
        <v>0</v>
      </c>
      <c r="G32" s="124" t="s">
        <v>382</v>
      </c>
      <c r="H32" s="128"/>
      <c r="I32" s="12"/>
    </row>
    <row r="33" spans="1:9" ht="60">
      <c r="A33" s="92">
        <v>20</v>
      </c>
      <c r="B33" s="52" t="s">
        <v>285</v>
      </c>
      <c r="C33" s="74" t="s">
        <v>117</v>
      </c>
      <c r="D33" s="70">
        <v>0</v>
      </c>
      <c r="E33" s="70">
        <v>0</v>
      </c>
      <c r="F33" s="70">
        <v>0</v>
      </c>
      <c r="G33" s="124" t="s">
        <v>382</v>
      </c>
      <c r="H33" s="128"/>
      <c r="I33" s="12"/>
    </row>
    <row r="34" spans="1:9" ht="24">
      <c r="A34" s="130">
        <v>21</v>
      </c>
      <c r="B34" s="50" t="s">
        <v>286</v>
      </c>
      <c r="C34" s="72" t="s">
        <v>287</v>
      </c>
      <c r="D34" s="70">
        <v>0</v>
      </c>
      <c r="E34" s="70">
        <v>0</v>
      </c>
      <c r="F34" s="70">
        <v>0</v>
      </c>
      <c r="G34" s="124" t="s">
        <v>382</v>
      </c>
      <c r="H34" s="128"/>
      <c r="I34" s="12"/>
    </row>
    <row r="35" spans="1:9" ht="60">
      <c r="A35" s="92">
        <v>23</v>
      </c>
      <c r="B35" s="52" t="s">
        <v>288</v>
      </c>
      <c r="C35" s="74" t="s">
        <v>289</v>
      </c>
      <c r="D35" s="70">
        <v>0</v>
      </c>
      <c r="E35" s="70">
        <v>0</v>
      </c>
      <c r="F35" s="70">
        <v>0</v>
      </c>
      <c r="G35" s="128"/>
      <c r="H35" s="128"/>
      <c r="I35" s="12"/>
    </row>
    <row r="36" spans="1:9" ht="60.75" thickBot="1">
      <c r="A36" s="132">
        <v>24</v>
      </c>
      <c r="B36" s="52" t="s">
        <v>290</v>
      </c>
      <c r="C36" s="77" t="s">
        <v>291</v>
      </c>
      <c r="D36" s="70">
        <v>0</v>
      </c>
      <c r="E36" s="70">
        <v>0</v>
      </c>
      <c r="F36" s="127">
        <v>0</v>
      </c>
      <c r="G36" s="125" t="s">
        <v>382</v>
      </c>
      <c r="H36" s="13"/>
      <c r="I36" s="14"/>
    </row>
    <row r="37" spans="1:9" ht="15" customHeight="1">
      <c r="A37" s="152" t="s">
        <v>391</v>
      </c>
      <c r="B37" s="153"/>
      <c r="C37" s="154"/>
      <c r="D37" s="32">
        <f>SUM(D14:D36)+AVERAGE(D11:D13)</f>
        <v>0</v>
      </c>
      <c r="E37" s="32">
        <f>SUM(E14:E36)+AVERAGE(E11:E13)</f>
        <v>0</v>
      </c>
      <c r="F37" s="32">
        <f>SUM(F14:F36)+AVERAGE(F11:F13)</f>
        <v>1</v>
      </c>
      <c r="G37" s="158">
        <f>COUNTIF(G14:I36,"SI")+COUNTIF(G11:G13,"SI")/3</f>
        <v>0</v>
      </c>
      <c r="H37" s="159"/>
      <c r="I37" s="160"/>
    </row>
    <row r="38" spans="1:9" ht="29.25" customHeight="1" thickBot="1">
      <c r="A38" s="161" t="s">
        <v>392</v>
      </c>
      <c r="B38" s="162"/>
      <c r="C38" s="163"/>
      <c r="D38" s="58">
        <f>D37/24</f>
        <v>0</v>
      </c>
      <c r="E38" s="58">
        <f>E37/24</f>
        <v>0</v>
      </c>
      <c r="F38" s="58">
        <f>F37/24</f>
        <v>4.1666666666666664E-2</v>
      </c>
      <c r="G38" s="164">
        <f>IF((23-(COUNTIF(G14:I36,"SIN EVALUACIÓN")+COUNTIF(G11:G13,"SIN EVALUACIÓN")/3))&lt;&gt;0,G37/(23-(COUNTIF(G14:I36,"SIN EVALUACIÓN")+COUNTIF(G11:G13,"SIN EVALUACIÓN")/3)),"SIN EVALUACIÓN")</f>
        <v>0</v>
      </c>
      <c r="H38" s="164"/>
      <c r="I38" s="165"/>
    </row>
    <row r="39" spans="1:9" ht="13.5" thickBot="1">
      <c r="A39" s="79"/>
      <c r="B39" s="79"/>
      <c r="C39" s="79"/>
      <c r="D39" s="79"/>
      <c r="E39" s="79"/>
      <c r="F39" s="79"/>
      <c r="G39" s="79"/>
      <c r="H39" s="79"/>
    </row>
    <row r="40" spans="1:9" ht="19.5" customHeight="1" thickBot="1">
      <c r="A40" s="157" t="s">
        <v>389</v>
      </c>
      <c r="B40" s="157"/>
      <c r="C40" s="59">
        <f>IF(G38="SIN EVALUACIÓN",(D37/24+E37/24+F37/24)/3,(D37/24+E37/24+F37/24+ G37/ (23-(COUNTIF(G14:I36,"SIN EVALUACIÓN")+COUNTIF(G11:G13,"SIN EVALUACIÓN")/3)))/4)</f>
        <v>1.0416666666666666E-2</v>
      </c>
      <c r="D40" s="79"/>
      <c r="E40" s="79"/>
      <c r="F40" s="79"/>
      <c r="G40" s="79"/>
      <c r="H40" s="79"/>
    </row>
    <row r="41" spans="1:9" ht="18.75">
      <c r="A41" s="37"/>
      <c r="B41" s="37"/>
      <c r="C41" s="38"/>
      <c r="D41" s="9"/>
      <c r="E41" s="9"/>
      <c r="F41" s="9"/>
      <c r="G41" s="9"/>
      <c r="H41" s="9"/>
    </row>
    <row r="42" spans="1:9" ht="27" customHeight="1" thickBot="1">
      <c r="A42" s="181" t="s">
        <v>366</v>
      </c>
      <c r="B42" s="181"/>
      <c r="C42" s="181"/>
      <c r="D42" s="181"/>
      <c r="E42" s="181"/>
      <c r="F42" s="181"/>
      <c r="G42" s="9"/>
    </row>
    <row r="43" spans="1:9" ht="36">
      <c r="A43" s="110" t="s">
        <v>7</v>
      </c>
      <c r="B43" s="61" t="s">
        <v>343</v>
      </c>
      <c r="C43" s="62" t="s">
        <v>342</v>
      </c>
      <c r="D43" s="110" t="s">
        <v>359</v>
      </c>
      <c r="E43" s="61" t="s">
        <v>5</v>
      </c>
      <c r="F43" s="62" t="s">
        <v>379</v>
      </c>
      <c r="G43" s="114" t="s">
        <v>344</v>
      </c>
      <c r="H43" s="9"/>
    </row>
    <row r="44" spans="1:9" ht="36">
      <c r="A44" s="92">
        <v>24.1</v>
      </c>
      <c r="B44" s="176" t="s">
        <v>308</v>
      </c>
      <c r="C44" s="74" t="s">
        <v>309</v>
      </c>
      <c r="D44" s="71">
        <v>0</v>
      </c>
      <c r="E44" s="76">
        <v>0</v>
      </c>
      <c r="F44" s="73">
        <v>0</v>
      </c>
      <c r="G44" s="100" t="s">
        <v>382</v>
      </c>
      <c r="H44" s="9"/>
    </row>
    <row r="45" spans="1:9" ht="36">
      <c r="A45" s="93" t="s">
        <v>302</v>
      </c>
      <c r="B45" s="176"/>
      <c r="C45" s="105" t="s">
        <v>310</v>
      </c>
      <c r="D45" s="71">
        <v>0</v>
      </c>
      <c r="E45" s="76">
        <v>0</v>
      </c>
      <c r="F45" s="73">
        <v>0</v>
      </c>
      <c r="G45" s="100" t="s">
        <v>382</v>
      </c>
      <c r="H45" s="9"/>
    </row>
    <row r="46" spans="1:9">
      <c r="A46" s="170" t="s">
        <v>341</v>
      </c>
      <c r="B46" s="171"/>
      <c r="C46" s="172"/>
      <c r="D46" s="115">
        <f>SUM(D43:D45)</f>
        <v>0</v>
      </c>
      <c r="E46" s="36">
        <f>SUM(E43:E45)</f>
        <v>0</v>
      </c>
      <c r="F46" s="66">
        <f>SUM(F44:F45)</f>
        <v>0</v>
      </c>
      <c r="G46" s="101">
        <f>COUNTIF(G44:G45,"SI")</f>
        <v>0</v>
      </c>
      <c r="H46" s="9"/>
    </row>
    <row r="47" spans="1:9" ht="33" customHeight="1" thickBot="1">
      <c r="A47" s="173" t="s">
        <v>361</v>
      </c>
      <c r="B47" s="174"/>
      <c r="C47" s="175"/>
      <c r="D47" s="116">
        <f>D46/2</f>
        <v>0</v>
      </c>
      <c r="E47" s="117">
        <f t="shared" ref="E47" si="0">E46/2</f>
        <v>0</v>
      </c>
      <c r="F47" s="68">
        <f>F46/2</f>
        <v>0</v>
      </c>
      <c r="G47" s="102">
        <f>IF((2-COUNTIF(G44:G45,"SIN EVALUACIÓN"))&lt;&gt;0,G46/(2-COUNTIF(G44:G45,"SIN EVALUACIÓN")),"SIN EVALUACIÓN")</f>
        <v>0</v>
      </c>
      <c r="H47" s="9"/>
    </row>
    <row r="48" spans="1:9" ht="13.5" thickBot="1">
      <c r="A48" s="9"/>
      <c r="B48" s="9"/>
      <c r="C48" s="9"/>
      <c r="D48" s="9"/>
      <c r="E48" s="9"/>
      <c r="G48" s="9"/>
      <c r="H48" s="9"/>
    </row>
    <row r="49" spans="1:7" ht="19.5" customHeight="1" thickBot="1">
      <c r="A49" s="157" t="s">
        <v>388</v>
      </c>
      <c r="B49" s="157"/>
      <c r="C49" s="179">
        <f>IF(AND(G38="SIN EVALUACIÓN",G47="SIN EVALUACIÓN"), ((D37+D46)/26+(E37+E46)/26+(F37+F46)/26)/3, ((D37+D46)/26+(E37+E46)/26+(F37+F46)/26+ IF(AND(G38="SIN EVALUACIÓN",G47="SIN EVALUACIÓN"),0,(G37+G46)/ (25-(COUNTIF(G14:I36,"SIN EVALUACIÓN")+COUNTIF(G11:G13,"SIN EVALUACIÓN")/3+COUNTIF(G44:G46,"SIN EVALUACIÓN")))))/4)</f>
        <v>9.6153846153846159E-3</v>
      </c>
      <c r="D49" s="179"/>
      <c r="E49" s="180"/>
      <c r="F49" s="9"/>
      <c r="G49" s="9"/>
    </row>
    <row r="50" spans="1:7">
      <c r="A50" s="9"/>
      <c r="B50" s="9"/>
      <c r="C50" s="9"/>
      <c r="D50" s="9"/>
      <c r="E50" s="9"/>
      <c r="F50" s="9"/>
      <c r="G50" s="9"/>
    </row>
    <row r="51" spans="1:7">
      <c r="A51" s="9"/>
      <c r="B51" s="9"/>
      <c r="C51" s="9"/>
      <c r="D51" s="9"/>
      <c r="E51" s="9"/>
      <c r="F51" s="9"/>
      <c r="G51" s="9"/>
    </row>
    <row r="52" spans="1:7">
      <c r="A52" s="9"/>
      <c r="B52" s="9"/>
      <c r="C52" s="9"/>
      <c r="D52" s="9"/>
      <c r="E52" s="9"/>
      <c r="F52" s="9"/>
      <c r="G52" s="9"/>
    </row>
    <row r="53" spans="1:7">
      <c r="A53" s="9"/>
      <c r="B53" s="9"/>
      <c r="C53" s="9"/>
      <c r="D53" s="9"/>
      <c r="E53" s="9"/>
      <c r="F53" s="9"/>
      <c r="G53" s="9"/>
    </row>
    <row r="54" spans="1:7">
      <c r="A54" s="9"/>
      <c r="B54" s="9"/>
      <c r="C54" s="9"/>
      <c r="D54" s="9"/>
      <c r="E54" s="9"/>
      <c r="F54" s="9"/>
      <c r="G54" s="9"/>
    </row>
    <row r="55" spans="1:7">
      <c r="A55" s="9"/>
      <c r="B55" s="9"/>
      <c r="C55" s="9"/>
      <c r="D55" s="9"/>
      <c r="E55" s="9"/>
      <c r="F55" s="9"/>
      <c r="G55" s="9"/>
    </row>
    <row r="56" spans="1:7">
      <c r="A56" s="9"/>
      <c r="B56" s="9"/>
      <c r="C56" s="9"/>
      <c r="D56" s="9"/>
      <c r="E56" s="9"/>
      <c r="F56" s="9"/>
      <c r="G56" s="9"/>
    </row>
    <row r="57" spans="1:7">
      <c r="A57" s="9"/>
      <c r="B57" s="9"/>
      <c r="C57" s="9"/>
      <c r="D57" s="9"/>
      <c r="E57" s="9"/>
      <c r="F57" s="9"/>
      <c r="G57" s="9"/>
    </row>
    <row r="58" spans="1:7">
      <c r="A58" s="9"/>
      <c r="B58" s="9"/>
      <c r="C58" s="9"/>
      <c r="D58" s="9"/>
      <c r="E58" s="9"/>
      <c r="F58" s="9"/>
      <c r="G58" s="9"/>
    </row>
    <row r="59" spans="1:7">
      <c r="A59" s="9"/>
      <c r="B59" s="9"/>
      <c r="C59" s="9"/>
      <c r="D59" s="9"/>
      <c r="E59" s="9"/>
      <c r="F59" s="9"/>
      <c r="G59" s="9"/>
    </row>
    <row r="60" spans="1:7">
      <c r="A60" s="9"/>
      <c r="B60" s="9"/>
      <c r="C60" s="9"/>
      <c r="D60" s="9"/>
      <c r="E60" s="9"/>
      <c r="F60" s="9"/>
      <c r="G60" s="9"/>
    </row>
    <row r="61" spans="1:7">
      <c r="A61" s="9"/>
      <c r="B61" s="9"/>
      <c r="C61" s="9"/>
      <c r="D61" s="9"/>
      <c r="E61" s="9"/>
      <c r="F61" s="9"/>
      <c r="G61" s="9"/>
    </row>
    <row r="62" spans="1:7">
      <c r="A62" s="9"/>
      <c r="B62" s="9"/>
      <c r="C62" s="9"/>
      <c r="D62" s="9"/>
      <c r="E62" s="9"/>
      <c r="F62" s="9"/>
      <c r="G62" s="9"/>
    </row>
    <row r="63" spans="1:7">
      <c r="A63" s="9"/>
      <c r="B63" s="9"/>
      <c r="C63" s="9"/>
      <c r="D63" s="9"/>
      <c r="E63" s="9"/>
      <c r="F63" s="9"/>
      <c r="G63" s="9"/>
    </row>
    <row r="64" spans="1:7">
      <c r="A64" s="9"/>
      <c r="B64" s="9"/>
      <c r="C64" s="9"/>
      <c r="D64" s="9"/>
      <c r="E64" s="9"/>
      <c r="F64" s="9"/>
      <c r="G64" s="9"/>
    </row>
    <row r="65" spans="1:7">
      <c r="A65" s="9"/>
      <c r="B65" s="9"/>
      <c r="C65" s="9"/>
      <c r="D65" s="9"/>
      <c r="E65" s="9"/>
      <c r="F65" s="9"/>
      <c r="G65" s="9"/>
    </row>
    <row r="66" spans="1:7">
      <c r="A66" s="9"/>
      <c r="B66" s="9"/>
      <c r="C66" s="9"/>
      <c r="D66" s="9"/>
      <c r="E66" s="9"/>
      <c r="F66" s="9"/>
      <c r="G66" s="9"/>
    </row>
    <row r="67" spans="1:7">
      <c r="A67" s="9"/>
      <c r="B67" s="9"/>
      <c r="C67" s="9"/>
      <c r="D67" s="9"/>
      <c r="E67" s="9"/>
      <c r="F67" s="9"/>
      <c r="G67" s="9"/>
    </row>
    <row r="68" spans="1:7">
      <c r="A68" s="9"/>
      <c r="B68" s="9"/>
      <c r="C68" s="9"/>
      <c r="D68" s="9"/>
      <c r="E68" s="9"/>
      <c r="F68" s="9"/>
      <c r="G68" s="9"/>
    </row>
    <row r="69" spans="1:7">
      <c r="A69" s="9"/>
      <c r="B69" s="9"/>
      <c r="C69" s="9"/>
      <c r="D69" s="9"/>
      <c r="E69" s="9"/>
      <c r="F69" s="9"/>
      <c r="G69" s="9"/>
    </row>
    <row r="70" spans="1:7">
      <c r="A70" s="9"/>
      <c r="B70" s="9"/>
      <c r="C70" s="9"/>
      <c r="D70" s="9"/>
      <c r="E70" s="9"/>
      <c r="F70" s="9"/>
      <c r="G70" s="9"/>
    </row>
    <row r="71" spans="1:7">
      <c r="A71" s="9"/>
      <c r="B71" s="9"/>
      <c r="C71" s="9"/>
      <c r="D71" s="9"/>
      <c r="E71" s="9"/>
      <c r="F71" s="9"/>
      <c r="G71" s="9"/>
    </row>
    <row r="72" spans="1:7">
      <c r="A72" s="9"/>
      <c r="B72" s="9"/>
      <c r="C72" s="9"/>
      <c r="D72" s="9"/>
      <c r="E72" s="9"/>
      <c r="F72" s="9"/>
      <c r="G72" s="9"/>
    </row>
    <row r="73" spans="1:7">
      <c r="A73" s="9"/>
      <c r="B73" s="9"/>
      <c r="C73" s="9"/>
      <c r="D73" s="9"/>
      <c r="E73" s="9"/>
      <c r="F73" s="9"/>
      <c r="G73" s="9"/>
    </row>
    <row r="74" spans="1:7">
      <c r="A74" s="9"/>
      <c r="B74" s="9"/>
      <c r="C74" s="9"/>
      <c r="D74" s="9"/>
      <c r="E74" s="9"/>
      <c r="F74" s="9"/>
      <c r="G74" s="9"/>
    </row>
    <row r="75" spans="1:7">
      <c r="A75" s="9"/>
      <c r="B75" s="9"/>
      <c r="C75" s="9"/>
      <c r="D75" s="9"/>
      <c r="E75" s="9"/>
      <c r="F75" s="9"/>
      <c r="G75" s="9"/>
    </row>
    <row r="76" spans="1:7">
      <c r="A76" s="9"/>
      <c r="B76" s="9"/>
      <c r="C76" s="9"/>
      <c r="D76" s="9"/>
      <c r="E76" s="9"/>
      <c r="F76" s="9"/>
      <c r="G76" s="9"/>
    </row>
    <row r="77" spans="1:7">
      <c r="A77" s="9"/>
      <c r="B77" s="9"/>
      <c r="C77" s="9"/>
      <c r="D77" s="9"/>
      <c r="E77" s="9"/>
      <c r="F77" s="9"/>
      <c r="G77" s="9"/>
    </row>
    <row r="78" spans="1:7">
      <c r="A78" s="9"/>
      <c r="B78" s="9"/>
      <c r="C78" s="9"/>
      <c r="D78" s="9"/>
      <c r="E78" s="9"/>
      <c r="F78" s="9"/>
      <c r="G78" s="9"/>
    </row>
    <row r="79" spans="1:7">
      <c r="A79" s="9"/>
      <c r="B79" s="9"/>
      <c r="C79" s="9"/>
      <c r="D79" s="9"/>
      <c r="E79" s="9"/>
      <c r="F79" s="9"/>
      <c r="G79" s="9"/>
    </row>
    <row r="80" spans="1:7">
      <c r="A80" s="9"/>
      <c r="B80" s="9"/>
      <c r="C80" s="9"/>
      <c r="D80" s="9"/>
      <c r="E80" s="9"/>
      <c r="F80" s="9"/>
      <c r="G80" s="9"/>
    </row>
    <row r="81" spans="1:7">
      <c r="A81" s="9"/>
      <c r="B81" s="9"/>
      <c r="C81" s="9"/>
      <c r="D81" s="9"/>
      <c r="E81" s="9"/>
      <c r="F81" s="9"/>
      <c r="G81" s="9"/>
    </row>
    <row r="82" spans="1:7">
      <c r="A82" s="9"/>
      <c r="B82" s="9"/>
      <c r="C82" s="9"/>
      <c r="D82" s="9"/>
      <c r="E82" s="9"/>
      <c r="F82" s="9"/>
      <c r="G82" s="9"/>
    </row>
    <row r="83" spans="1:7">
      <c r="A83" s="9"/>
      <c r="B83" s="9"/>
      <c r="C83" s="9"/>
      <c r="D83" s="9"/>
      <c r="E83" s="9"/>
      <c r="F83" s="9"/>
      <c r="G83" s="9"/>
    </row>
    <row r="84" spans="1:7">
      <c r="A84" s="9"/>
      <c r="B84" s="9"/>
      <c r="C84" s="9"/>
      <c r="D84" s="9"/>
      <c r="E84" s="9"/>
      <c r="F84" s="9"/>
      <c r="G84" s="9"/>
    </row>
    <row r="85" spans="1:7">
      <c r="A85" s="9"/>
      <c r="B85" s="9"/>
      <c r="C85" s="9"/>
      <c r="D85" s="9"/>
      <c r="E85" s="9"/>
      <c r="F85" s="9"/>
      <c r="G85" s="9"/>
    </row>
    <row r="86" spans="1:7">
      <c r="A86" s="9"/>
      <c r="B86" s="9"/>
      <c r="C86" s="9"/>
      <c r="D86" s="9"/>
      <c r="E86" s="9"/>
      <c r="F86" s="9"/>
      <c r="G86" s="9"/>
    </row>
    <row r="87" spans="1:7">
      <c r="A87" s="9"/>
      <c r="B87" s="9"/>
      <c r="C87" s="9"/>
      <c r="D87" s="9"/>
      <c r="E87" s="9"/>
      <c r="F87" s="9"/>
      <c r="G87" s="9"/>
    </row>
    <row r="88" spans="1:7">
      <c r="A88" s="9"/>
      <c r="B88" s="9"/>
      <c r="C88" s="9"/>
      <c r="D88" s="9"/>
      <c r="E88" s="9"/>
      <c r="F88" s="9"/>
      <c r="G88" s="9"/>
    </row>
    <row r="89" spans="1:7">
      <c r="A89" s="9"/>
      <c r="B89" s="9"/>
      <c r="C89" s="9"/>
      <c r="D89" s="9"/>
      <c r="E89" s="9"/>
      <c r="F89" s="9"/>
      <c r="G89" s="9"/>
    </row>
    <row r="90" spans="1:7">
      <c r="A90" s="9"/>
      <c r="B90" s="9"/>
      <c r="C90" s="9"/>
      <c r="D90" s="9"/>
      <c r="E90" s="9"/>
      <c r="F90" s="9"/>
      <c r="G90" s="9"/>
    </row>
    <row r="91" spans="1:7">
      <c r="A91" s="9"/>
      <c r="B91" s="9"/>
      <c r="C91" s="9"/>
      <c r="D91" s="9"/>
      <c r="E91" s="9"/>
      <c r="F91" s="9"/>
      <c r="G91" s="9"/>
    </row>
    <row r="92" spans="1:7">
      <c r="A92" s="9"/>
      <c r="B92" s="9"/>
      <c r="C92" s="9"/>
      <c r="D92" s="9"/>
      <c r="E92" s="9"/>
      <c r="F92" s="9"/>
      <c r="G92" s="9"/>
    </row>
    <row r="93" spans="1:7">
      <c r="A93" s="9"/>
      <c r="B93" s="9"/>
      <c r="C93" s="9"/>
      <c r="D93" s="9"/>
      <c r="E93" s="9"/>
      <c r="F93" s="9"/>
      <c r="G93" s="9"/>
    </row>
    <row r="94" spans="1:7">
      <c r="A94" s="9"/>
      <c r="B94" s="9"/>
      <c r="C94" s="9"/>
      <c r="D94" s="9"/>
      <c r="E94" s="9"/>
      <c r="F94" s="9"/>
      <c r="G94" s="9"/>
    </row>
    <row r="95" spans="1:7">
      <c r="A95" s="9"/>
      <c r="B95" s="9"/>
      <c r="C95" s="9"/>
      <c r="D95" s="9"/>
      <c r="E95" s="9"/>
      <c r="F95" s="9"/>
      <c r="G95" s="9"/>
    </row>
    <row r="96" spans="1:7">
      <c r="A96" s="9"/>
      <c r="B96" s="9"/>
      <c r="C96" s="9"/>
      <c r="D96" s="9"/>
      <c r="E96" s="9"/>
      <c r="F96" s="9"/>
      <c r="G96" s="9"/>
    </row>
    <row r="97" spans="1:7">
      <c r="A97" s="9"/>
      <c r="B97" s="9"/>
      <c r="C97" s="9"/>
      <c r="D97" s="9"/>
      <c r="E97" s="9"/>
      <c r="F97" s="9"/>
      <c r="G97" s="9"/>
    </row>
    <row r="98" spans="1:7">
      <c r="A98" s="9"/>
      <c r="B98" s="9"/>
      <c r="C98" s="9"/>
      <c r="D98" s="9"/>
      <c r="E98" s="9"/>
      <c r="F98" s="9"/>
      <c r="G98" s="9"/>
    </row>
    <row r="99" spans="1:7">
      <c r="A99" s="9"/>
      <c r="B99" s="9"/>
      <c r="C99" s="9"/>
      <c r="D99" s="9"/>
      <c r="E99" s="9"/>
      <c r="F99" s="9"/>
      <c r="G99" s="9"/>
    </row>
    <row r="100" spans="1:7">
      <c r="A100" s="9"/>
      <c r="B100" s="9"/>
      <c r="C100" s="9"/>
      <c r="D100" s="9"/>
      <c r="E100" s="9"/>
      <c r="F100" s="9"/>
      <c r="G100" s="9"/>
    </row>
    <row r="101" spans="1:7">
      <c r="A101" s="9"/>
      <c r="B101" s="9"/>
      <c r="C101" s="9"/>
      <c r="D101" s="9"/>
      <c r="E101" s="9"/>
      <c r="F101" s="9"/>
      <c r="G101" s="9"/>
    </row>
    <row r="102" spans="1:7">
      <c r="A102" s="9"/>
      <c r="B102" s="9"/>
      <c r="C102" s="9"/>
      <c r="D102" s="9"/>
      <c r="E102" s="9"/>
      <c r="F102" s="9"/>
      <c r="G102" s="9"/>
    </row>
    <row r="103" spans="1:7">
      <c r="A103" s="9"/>
      <c r="B103" s="9"/>
      <c r="C103" s="9"/>
      <c r="D103" s="9"/>
      <c r="E103" s="9"/>
      <c r="F103" s="9"/>
      <c r="G103" s="9"/>
    </row>
    <row r="104" spans="1:7">
      <c r="A104" s="9"/>
      <c r="B104" s="9"/>
      <c r="C104" s="9"/>
      <c r="D104" s="9"/>
      <c r="E104" s="9"/>
      <c r="F104" s="9"/>
      <c r="G104" s="9"/>
    </row>
    <row r="105" spans="1:7">
      <c r="A105" s="9"/>
      <c r="B105" s="9"/>
      <c r="C105" s="9"/>
      <c r="D105" s="9"/>
      <c r="E105" s="9"/>
      <c r="F105" s="9"/>
      <c r="G105" s="9"/>
    </row>
    <row r="106" spans="1:7">
      <c r="A106" s="9"/>
      <c r="B106" s="9"/>
      <c r="C106" s="9"/>
      <c r="D106" s="9"/>
      <c r="E106" s="9"/>
      <c r="F106" s="9"/>
      <c r="G106" s="9"/>
    </row>
    <row r="107" spans="1:7">
      <c r="A107" s="9"/>
      <c r="B107" s="9"/>
      <c r="C107" s="9"/>
      <c r="D107" s="9"/>
      <c r="E107" s="9"/>
      <c r="F107" s="9"/>
      <c r="G107" s="9"/>
    </row>
    <row r="108" spans="1:7">
      <c r="A108" s="9"/>
      <c r="B108" s="9"/>
      <c r="C108" s="9"/>
      <c r="D108" s="9"/>
      <c r="E108" s="9"/>
      <c r="F108" s="9"/>
      <c r="G108" s="9"/>
    </row>
  </sheetData>
  <sheetProtection algorithmName="SHA-512" hashValue="hmfUq+R/28Gb8VEBCdsptYXmOONtSBK7g8uJRWVCmoUps+qv4R132Z8lJvOKLjsf7AEu/YVj7+N1Qbgp7+GvOg==" saltValue="JhMbz0OIVSVlichb6kVkzw==" spinCount="100000" sheet="1" objects="1" scenarios="1"/>
  <mergeCells count="26">
    <mergeCell ref="A40:B40"/>
    <mergeCell ref="A11:A13"/>
    <mergeCell ref="B11:B13"/>
    <mergeCell ref="A49:B49"/>
    <mergeCell ref="C49:E49"/>
    <mergeCell ref="A42:F42"/>
    <mergeCell ref="B44:B45"/>
    <mergeCell ref="A46:C46"/>
    <mergeCell ref="A47:C47"/>
    <mergeCell ref="A1:I1"/>
    <mergeCell ref="A2:B2"/>
    <mergeCell ref="C2:I2"/>
    <mergeCell ref="A3:B3"/>
    <mergeCell ref="C3:I3"/>
    <mergeCell ref="A7:D7"/>
    <mergeCell ref="A8:I8"/>
    <mergeCell ref="G37:I37"/>
    <mergeCell ref="G38:I38"/>
    <mergeCell ref="A4:B4"/>
    <mergeCell ref="C4:I4"/>
    <mergeCell ref="A5:B5"/>
    <mergeCell ref="C5:I5"/>
    <mergeCell ref="A6:B6"/>
    <mergeCell ref="C6:I6"/>
    <mergeCell ref="A37:C37"/>
    <mergeCell ref="A38:C38"/>
  </mergeCells>
  <dataValidations count="4">
    <dataValidation type="list" allowBlank="1" showErrorMessage="1" sqref="D44:D45 D11:D36" xr:uid="{66144E8E-B25A-4D4D-8D44-3348873C125E}">
      <mc:AlternateContent xmlns:x12ac="http://schemas.microsoft.com/office/spreadsheetml/2011/1/ac" xmlns:mc="http://schemas.openxmlformats.org/markup-compatibility/2006">
        <mc:Choice Requires="x12ac">
          <x12ac:list>1,"0,50",0</x12ac:list>
        </mc:Choice>
        <mc:Fallback>
          <formula1>"1,0,50,0"</formula1>
        </mc:Fallback>
      </mc:AlternateContent>
    </dataValidation>
    <dataValidation type="list" allowBlank="1" showErrorMessage="1" sqref="E44:F45 E11:F36" xr:uid="{78E931AE-8426-468F-AF0F-D81C381AE12B}">
      <formula1>"1,0"</formula1>
    </dataValidation>
    <dataValidation type="list" allowBlank="1" showInputMessage="1" showErrorMessage="1" sqref="C6:I6" xr:uid="{4E22A64E-C0D0-49FC-B83F-110B8E453D2E}">
      <formula1>"Denuncia ciudadana,Primer monitoreo,Segundo monitoreo para seguimiento de subsanación de observaciones"</formula1>
    </dataValidation>
    <dataValidation type="list" allowBlank="1" showErrorMessage="1" sqref="G44:G45 G11:G13 G17:G18 G31:H31 I15 I19 G29:H29 G20:G28 G30 G32:G34 G36" xr:uid="{0460D3CE-B06A-450C-A106-DE9521D16B58}">
      <formula1>"SI,NO,SIN EVALUACIÓN"</formula1>
    </dataValidation>
  </dataValidations>
  <pageMargins left="0.70866141732283472" right="0.70866141732283472" top="0.74803149606299213" bottom="0.74803149606299213" header="0.31496062992125984" footer="0.31496062992125984"/>
  <pageSetup paperSize="9" scale="52" fitToHeight="2" orientation="portrait" verticalDpi="300" r:id="rId1"/>
  <headerFooter>
    <oddHeader>&amp;C&amp;G</oddHead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FF00"/>
    <outlinePr summaryBelow="0" summaryRight="0"/>
    <pageSetUpPr fitToPage="1"/>
  </sheetPr>
  <dimension ref="A1:I803"/>
  <sheetViews>
    <sheetView showGridLines="0" zoomScaleNormal="100" workbookViewId="0">
      <pane ySplit="10" topLeftCell="A11" activePane="bottomLeft" state="frozen"/>
      <selection pane="bottomLeft" activeCell="A11" sqref="A11:A13"/>
    </sheetView>
  </sheetViews>
  <sheetFormatPr baseColWidth="10" defaultColWidth="12.5703125" defaultRowHeight="15" customHeight="1"/>
  <cols>
    <col min="1" max="1" width="8.7109375" customWidth="1"/>
    <col min="2" max="2" width="48.85546875" customWidth="1"/>
    <col min="3" max="3" width="37.42578125" customWidth="1"/>
    <col min="4" max="5" width="12.5703125" customWidth="1"/>
  </cols>
  <sheetData>
    <row r="1" spans="1:9" s="47" customFormat="1" ht="21">
      <c r="A1" s="143" t="s">
        <v>387</v>
      </c>
      <c r="B1" s="143"/>
      <c r="C1" s="143"/>
      <c r="D1" s="143"/>
      <c r="E1" s="143"/>
      <c r="F1" s="143"/>
      <c r="G1" s="143"/>
      <c r="H1" s="143"/>
      <c r="I1" s="143"/>
    </row>
    <row r="2" spans="1:9" s="47" customFormat="1" ht="22.5" customHeight="1">
      <c r="A2" s="144" t="s">
        <v>373</v>
      </c>
      <c r="B2" s="144"/>
      <c r="C2" s="145" t="s">
        <v>378</v>
      </c>
      <c r="D2" s="146"/>
      <c r="E2" s="146"/>
      <c r="F2" s="146"/>
      <c r="G2" s="146"/>
      <c r="H2" s="146"/>
      <c r="I2" s="147"/>
    </row>
    <row r="3" spans="1:9" s="47" customFormat="1" ht="22.5" customHeight="1">
      <c r="A3" s="144" t="s">
        <v>374</v>
      </c>
      <c r="B3" s="144"/>
      <c r="C3" s="149"/>
      <c r="D3" s="149"/>
      <c r="E3" s="149"/>
      <c r="F3" s="149"/>
      <c r="G3" s="149"/>
      <c r="H3" s="149"/>
      <c r="I3" s="149"/>
    </row>
    <row r="4" spans="1:9" s="47" customFormat="1" ht="22.5" customHeight="1">
      <c r="A4" s="144" t="s">
        <v>375</v>
      </c>
      <c r="B4" s="144"/>
      <c r="C4" s="150"/>
      <c r="D4" s="150"/>
      <c r="E4" s="150"/>
      <c r="F4" s="150"/>
      <c r="G4" s="150"/>
      <c r="H4" s="150"/>
      <c r="I4" s="150"/>
    </row>
    <row r="5" spans="1:9" s="47" customFormat="1" ht="22.5" customHeight="1">
      <c r="A5" s="144" t="s">
        <v>376</v>
      </c>
      <c r="B5" s="144"/>
      <c r="C5" s="149"/>
      <c r="D5" s="149"/>
      <c r="E5" s="149"/>
      <c r="F5" s="149"/>
      <c r="G5" s="149"/>
      <c r="H5" s="149"/>
      <c r="I5" s="149"/>
    </row>
    <row r="6" spans="1:9" s="47" customFormat="1" ht="22.5" customHeight="1">
      <c r="A6" s="144" t="s">
        <v>380</v>
      </c>
      <c r="B6" s="144"/>
      <c r="C6" s="149"/>
      <c r="D6" s="149"/>
      <c r="E6" s="149"/>
      <c r="F6" s="149"/>
      <c r="G6" s="149"/>
      <c r="H6" s="149"/>
      <c r="I6" s="149"/>
    </row>
    <row r="7" spans="1:9" s="47" customFormat="1" ht="0.75" customHeight="1">
      <c r="A7" s="151"/>
      <c r="B7" s="151"/>
      <c r="C7" s="151"/>
      <c r="D7" s="151"/>
    </row>
    <row r="8" spans="1:9" s="49" customFormat="1" ht="24" customHeight="1">
      <c r="A8" s="155" t="s">
        <v>360</v>
      </c>
      <c r="B8" s="155"/>
      <c r="C8" s="155"/>
      <c r="D8" s="155"/>
      <c r="E8" s="155"/>
      <c r="F8" s="155"/>
      <c r="G8" s="155"/>
      <c r="H8" s="155"/>
      <c r="I8" s="155"/>
    </row>
    <row r="9" spans="1:9" ht="0.75" customHeight="1" thickBot="1">
      <c r="A9" s="11"/>
      <c r="B9" s="11"/>
      <c r="C9" s="11"/>
      <c r="D9" s="11"/>
      <c r="E9" s="11"/>
      <c r="F9" s="11"/>
      <c r="G9" s="11"/>
      <c r="H9" s="11"/>
      <c r="I9" s="11"/>
    </row>
    <row r="10" spans="1:9" ht="36.75" thickBot="1">
      <c r="A10" s="129" t="s">
        <v>7</v>
      </c>
      <c r="B10" s="69" t="s">
        <v>340</v>
      </c>
      <c r="C10" s="23" t="s">
        <v>342</v>
      </c>
      <c r="D10" s="30" t="s">
        <v>359</v>
      </c>
      <c r="E10" s="30" t="s">
        <v>5</v>
      </c>
      <c r="F10" s="29" t="s">
        <v>379</v>
      </c>
      <c r="G10" s="83" t="s">
        <v>344</v>
      </c>
      <c r="H10" s="84" t="s">
        <v>345</v>
      </c>
      <c r="I10" s="85" t="s">
        <v>346</v>
      </c>
    </row>
    <row r="11" spans="1:9" ht="12.75" customHeight="1">
      <c r="A11" s="166">
        <v>1</v>
      </c>
      <c r="B11" s="168" t="s">
        <v>10</v>
      </c>
      <c r="C11" s="24" t="s">
        <v>253</v>
      </c>
      <c r="D11" s="70">
        <v>1</v>
      </c>
      <c r="E11" s="70">
        <v>1</v>
      </c>
      <c r="F11" s="126">
        <v>1</v>
      </c>
      <c r="G11" s="123" t="s">
        <v>381</v>
      </c>
      <c r="H11" s="27"/>
      <c r="I11" s="28"/>
    </row>
    <row r="12" spans="1:9" ht="36">
      <c r="A12" s="167"/>
      <c r="B12" s="169"/>
      <c r="C12" s="25" t="s">
        <v>255</v>
      </c>
      <c r="D12" s="70">
        <v>1</v>
      </c>
      <c r="E12" s="70">
        <v>1</v>
      </c>
      <c r="F12" s="70">
        <v>1</v>
      </c>
      <c r="G12" s="124" t="s">
        <v>381</v>
      </c>
      <c r="H12" s="128"/>
      <c r="I12" s="12"/>
    </row>
    <row r="13" spans="1:9" ht="36">
      <c r="A13" s="167"/>
      <c r="B13" s="169"/>
      <c r="C13" s="26" t="s">
        <v>254</v>
      </c>
      <c r="D13" s="70">
        <v>1</v>
      </c>
      <c r="E13" s="70">
        <v>1</v>
      </c>
      <c r="F13" s="70">
        <v>1</v>
      </c>
      <c r="G13" s="124" t="s">
        <v>381</v>
      </c>
      <c r="H13" s="128"/>
      <c r="I13" s="12"/>
    </row>
    <row r="14" spans="1:9" ht="36">
      <c r="A14" s="130">
        <v>2</v>
      </c>
      <c r="B14" s="50" t="s">
        <v>252</v>
      </c>
      <c r="C14" s="72" t="s">
        <v>256</v>
      </c>
      <c r="D14" s="70">
        <v>1</v>
      </c>
      <c r="E14" s="70">
        <v>1</v>
      </c>
      <c r="F14" s="70">
        <v>1</v>
      </c>
      <c r="G14" s="128"/>
      <c r="H14" s="128"/>
      <c r="I14" s="12"/>
    </row>
    <row r="15" spans="1:9" ht="36">
      <c r="A15" s="130">
        <v>3</v>
      </c>
      <c r="B15" s="50" t="s">
        <v>257</v>
      </c>
      <c r="C15" s="72" t="s">
        <v>19</v>
      </c>
      <c r="D15" s="70">
        <v>1</v>
      </c>
      <c r="E15" s="70">
        <v>1</v>
      </c>
      <c r="F15" s="70">
        <v>1</v>
      </c>
      <c r="G15" s="128"/>
      <c r="H15" s="128"/>
      <c r="I15" s="73" t="s">
        <v>381</v>
      </c>
    </row>
    <row r="16" spans="1:9" ht="24">
      <c r="A16" s="92">
        <v>4</v>
      </c>
      <c r="B16" s="52" t="s">
        <v>258</v>
      </c>
      <c r="C16" s="74" t="s">
        <v>259</v>
      </c>
      <c r="D16" s="70">
        <v>1</v>
      </c>
      <c r="E16" s="70">
        <v>1</v>
      </c>
      <c r="F16" s="70">
        <v>1</v>
      </c>
      <c r="G16" s="128"/>
      <c r="H16" s="128"/>
      <c r="I16" s="12"/>
    </row>
    <row r="17" spans="1:9" ht="36">
      <c r="A17" s="130">
        <v>5</v>
      </c>
      <c r="B17" s="50" t="s">
        <v>347</v>
      </c>
      <c r="C17" s="72" t="s">
        <v>260</v>
      </c>
      <c r="D17" s="70">
        <v>1</v>
      </c>
      <c r="E17" s="70">
        <v>1</v>
      </c>
      <c r="F17" s="70">
        <v>1</v>
      </c>
      <c r="G17" s="124" t="s">
        <v>381</v>
      </c>
      <c r="H17" s="128"/>
      <c r="I17" s="12"/>
    </row>
    <row r="18" spans="1:9" ht="36">
      <c r="A18" s="130">
        <v>22</v>
      </c>
      <c r="B18" s="50" t="s">
        <v>348</v>
      </c>
      <c r="C18" s="72" t="s">
        <v>260</v>
      </c>
      <c r="D18" s="70">
        <v>1</v>
      </c>
      <c r="E18" s="70">
        <v>1</v>
      </c>
      <c r="F18" s="70">
        <v>1</v>
      </c>
      <c r="G18" s="124" t="s">
        <v>381</v>
      </c>
      <c r="H18" s="128"/>
      <c r="I18" s="12"/>
    </row>
    <row r="19" spans="1:9" ht="84">
      <c r="A19" s="92">
        <v>6</v>
      </c>
      <c r="B19" s="52" t="s">
        <v>261</v>
      </c>
      <c r="C19" s="74" t="s">
        <v>262</v>
      </c>
      <c r="D19" s="70">
        <v>1</v>
      </c>
      <c r="E19" s="70">
        <v>1</v>
      </c>
      <c r="F19" s="70">
        <v>1</v>
      </c>
      <c r="G19" s="128"/>
      <c r="H19" s="128"/>
      <c r="I19" s="73" t="s">
        <v>381</v>
      </c>
    </row>
    <row r="20" spans="1:9" ht="36">
      <c r="A20" s="130">
        <v>7</v>
      </c>
      <c r="B20" s="50" t="s">
        <v>264</v>
      </c>
      <c r="C20" s="72" t="s">
        <v>263</v>
      </c>
      <c r="D20" s="70">
        <v>1</v>
      </c>
      <c r="E20" s="70">
        <v>1</v>
      </c>
      <c r="F20" s="70">
        <v>1</v>
      </c>
      <c r="G20" s="124" t="s">
        <v>381</v>
      </c>
      <c r="H20" s="128"/>
      <c r="I20" s="12"/>
    </row>
    <row r="21" spans="1:9" ht="96">
      <c r="A21" s="92">
        <v>8</v>
      </c>
      <c r="B21" s="52" t="s">
        <v>265</v>
      </c>
      <c r="C21" s="74" t="s">
        <v>266</v>
      </c>
      <c r="D21" s="70">
        <v>1</v>
      </c>
      <c r="E21" s="70">
        <v>1</v>
      </c>
      <c r="F21" s="70">
        <v>1</v>
      </c>
      <c r="G21" s="124" t="s">
        <v>381</v>
      </c>
      <c r="H21" s="128"/>
      <c r="I21" s="12"/>
    </row>
    <row r="22" spans="1:9" ht="36">
      <c r="A22" s="131">
        <v>9</v>
      </c>
      <c r="B22" s="75" t="s">
        <v>267</v>
      </c>
      <c r="C22" s="25" t="s">
        <v>268</v>
      </c>
      <c r="D22" s="70">
        <v>1</v>
      </c>
      <c r="E22" s="70">
        <v>1</v>
      </c>
      <c r="F22" s="70">
        <v>1</v>
      </c>
      <c r="G22" s="124" t="s">
        <v>381</v>
      </c>
      <c r="H22" s="128"/>
      <c r="I22" s="12"/>
    </row>
    <row r="23" spans="1:9" ht="12.75">
      <c r="A23" s="92">
        <v>10</v>
      </c>
      <c r="B23" s="52" t="s">
        <v>59</v>
      </c>
      <c r="C23" s="74" t="s">
        <v>269</v>
      </c>
      <c r="D23" s="70">
        <v>1</v>
      </c>
      <c r="E23" s="70">
        <v>1</v>
      </c>
      <c r="F23" s="70">
        <v>1</v>
      </c>
      <c r="G23" s="124" t="s">
        <v>381</v>
      </c>
      <c r="H23" s="128"/>
      <c r="I23" s="12"/>
    </row>
    <row r="24" spans="1:9" ht="132">
      <c r="A24" s="130">
        <v>11</v>
      </c>
      <c r="B24" s="50" t="s">
        <v>270</v>
      </c>
      <c r="C24" s="72" t="s">
        <v>63</v>
      </c>
      <c r="D24" s="70">
        <v>1</v>
      </c>
      <c r="E24" s="70">
        <v>1</v>
      </c>
      <c r="F24" s="70">
        <v>1</v>
      </c>
      <c r="G24" s="124" t="s">
        <v>381</v>
      </c>
      <c r="H24" s="128"/>
      <c r="I24" s="12"/>
    </row>
    <row r="25" spans="1:9" ht="36">
      <c r="A25" s="92">
        <v>12</v>
      </c>
      <c r="B25" s="52" t="s">
        <v>271</v>
      </c>
      <c r="C25" s="74" t="s">
        <v>272</v>
      </c>
      <c r="D25" s="70">
        <v>1</v>
      </c>
      <c r="E25" s="70">
        <v>1</v>
      </c>
      <c r="F25" s="70">
        <v>1</v>
      </c>
      <c r="G25" s="124" t="s">
        <v>381</v>
      </c>
      <c r="H25" s="128"/>
      <c r="I25" s="12"/>
    </row>
    <row r="26" spans="1:9" ht="36">
      <c r="A26" s="130">
        <v>13</v>
      </c>
      <c r="B26" s="50" t="s">
        <v>274</v>
      </c>
      <c r="C26" s="72" t="s">
        <v>273</v>
      </c>
      <c r="D26" s="70">
        <v>1</v>
      </c>
      <c r="E26" s="70">
        <v>1</v>
      </c>
      <c r="F26" s="70">
        <v>1</v>
      </c>
      <c r="G26" s="124" t="s">
        <v>381</v>
      </c>
      <c r="H26" s="128"/>
      <c r="I26" s="12"/>
    </row>
    <row r="27" spans="1:9" ht="48">
      <c r="A27" s="92">
        <v>14</v>
      </c>
      <c r="B27" s="52" t="s">
        <v>275</v>
      </c>
      <c r="C27" s="74" t="s">
        <v>276</v>
      </c>
      <c r="D27" s="70">
        <v>1</v>
      </c>
      <c r="E27" s="70">
        <v>1</v>
      </c>
      <c r="F27" s="70">
        <v>1</v>
      </c>
      <c r="G27" s="124" t="s">
        <v>381</v>
      </c>
      <c r="H27" s="128"/>
      <c r="I27" s="12"/>
    </row>
    <row r="28" spans="1:9" ht="36">
      <c r="A28" s="130">
        <v>15</v>
      </c>
      <c r="B28" s="50" t="s">
        <v>277</v>
      </c>
      <c r="C28" s="72" t="s">
        <v>278</v>
      </c>
      <c r="D28" s="70">
        <v>1</v>
      </c>
      <c r="E28" s="70">
        <v>1</v>
      </c>
      <c r="F28" s="70">
        <v>1</v>
      </c>
      <c r="G28" s="124" t="s">
        <v>381</v>
      </c>
      <c r="H28" s="128"/>
      <c r="I28" s="12"/>
    </row>
    <row r="29" spans="1:9" ht="36">
      <c r="A29" s="92">
        <v>16</v>
      </c>
      <c r="B29" s="52" t="s">
        <v>279</v>
      </c>
      <c r="C29" s="74" t="s">
        <v>96</v>
      </c>
      <c r="D29" s="70">
        <v>1</v>
      </c>
      <c r="E29" s="70">
        <v>1</v>
      </c>
      <c r="F29" s="70">
        <v>1</v>
      </c>
      <c r="G29" s="124" t="s">
        <v>381</v>
      </c>
      <c r="H29" s="76" t="s">
        <v>381</v>
      </c>
      <c r="I29" s="12"/>
    </row>
    <row r="30" spans="1:9" ht="348">
      <c r="A30" s="131">
        <v>17</v>
      </c>
      <c r="B30" s="75" t="s">
        <v>280</v>
      </c>
      <c r="C30" s="25" t="s">
        <v>281</v>
      </c>
      <c r="D30" s="70">
        <v>1</v>
      </c>
      <c r="E30" s="70">
        <v>1</v>
      </c>
      <c r="F30" s="70">
        <v>1</v>
      </c>
      <c r="G30" s="124" t="s">
        <v>381</v>
      </c>
      <c r="H30" s="128"/>
      <c r="I30" s="12"/>
    </row>
    <row r="31" spans="1:9" ht="24">
      <c r="A31" s="92">
        <v>18</v>
      </c>
      <c r="B31" s="52" t="s">
        <v>282</v>
      </c>
      <c r="C31" s="74" t="s">
        <v>283</v>
      </c>
      <c r="D31" s="70">
        <v>1</v>
      </c>
      <c r="E31" s="70">
        <v>1</v>
      </c>
      <c r="F31" s="70">
        <v>1</v>
      </c>
      <c r="G31" s="124" t="s">
        <v>381</v>
      </c>
      <c r="H31" s="76" t="s">
        <v>381</v>
      </c>
      <c r="I31" s="12"/>
    </row>
    <row r="32" spans="1:9" ht="96">
      <c r="A32" s="130">
        <v>19</v>
      </c>
      <c r="B32" s="50" t="s">
        <v>362</v>
      </c>
      <c r="C32" s="72" t="s">
        <v>284</v>
      </c>
      <c r="D32" s="70">
        <v>1</v>
      </c>
      <c r="E32" s="70">
        <v>1</v>
      </c>
      <c r="F32" s="70">
        <v>1</v>
      </c>
      <c r="G32" s="124" t="s">
        <v>381</v>
      </c>
      <c r="H32" s="128"/>
      <c r="I32" s="12"/>
    </row>
    <row r="33" spans="1:9" ht="60">
      <c r="A33" s="92">
        <v>20</v>
      </c>
      <c r="B33" s="52" t="s">
        <v>285</v>
      </c>
      <c r="C33" s="74" t="s">
        <v>117</v>
      </c>
      <c r="D33" s="70">
        <v>1</v>
      </c>
      <c r="E33" s="70">
        <v>1</v>
      </c>
      <c r="F33" s="70">
        <v>1</v>
      </c>
      <c r="G33" s="124" t="s">
        <v>381</v>
      </c>
      <c r="H33" s="128"/>
      <c r="I33" s="12"/>
    </row>
    <row r="34" spans="1:9" ht="24">
      <c r="A34" s="130">
        <v>21</v>
      </c>
      <c r="B34" s="50" t="s">
        <v>286</v>
      </c>
      <c r="C34" s="72" t="s">
        <v>287</v>
      </c>
      <c r="D34" s="70">
        <v>1</v>
      </c>
      <c r="E34" s="70">
        <v>1</v>
      </c>
      <c r="F34" s="70">
        <v>1</v>
      </c>
      <c r="G34" s="124" t="s">
        <v>381</v>
      </c>
      <c r="H34" s="128"/>
      <c r="I34" s="12"/>
    </row>
    <row r="35" spans="1:9" ht="60">
      <c r="A35" s="92">
        <v>23</v>
      </c>
      <c r="B35" s="52" t="s">
        <v>288</v>
      </c>
      <c r="C35" s="74" t="s">
        <v>289</v>
      </c>
      <c r="D35" s="70">
        <v>1</v>
      </c>
      <c r="E35" s="70">
        <v>1</v>
      </c>
      <c r="F35" s="70">
        <v>1</v>
      </c>
      <c r="G35" s="128"/>
      <c r="H35" s="128"/>
      <c r="I35" s="12"/>
    </row>
    <row r="36" spans="1:9" ht="60.75" thickBot="1">
      <c r="A36" s="132">
        <v>24</v>
      </c>
      <c r="B36" s="52" t="s">
        <v>290</v>
      </c>
      <c r="C36" s="77" t="s">
        <v>291</v>
      </c>
      <c r="D36" s="70">
        <v>1</v>
      </c>
      <c r="E36" s="70">
        <v>1</v>
      </c>
      <c r="F36" s="127">
        <v>1</v>
      </c>
      <c r="G36" s="125" t="s">
        <v>381</v>
      </c>
      <c r="H36" s="13"/>
      <c r="I36" s="14"/>
    </row>
    <row r="37" spans="1:9" ht="30.75" customHeight="1">
      <c r="A37" s="152" t="s">
        <v>391</v>
      </c>
      <c r="B37" s="153"/>
      <c r="C37" s="154"/>
      <c r="D37" s="32">
        <f>SUM(D14:D36)+AVERAGE(D11:D13)</f>
        <v>24</v>
      </c>
      <c r="E37" s="32">
        <f>SUM(E14:E36)+AVERAGE(E11:E13)</f>
        <v>24</v>
      </c>
      <c r="F37" s="32">
        <f>SUM(F14:F36)+AVERAGE(F11:F13)</f>
        <v>24</v>
      </c>
      <c r="G37" s="158">
        <f>COUNTIF(G14:I36,"SI")+COUNTIF(G11:G13,"SI")/3</f>
        <v>23</v>
      </c>
      <c r="H37" s="159"/>
      <c r="I37" s="160"/>
    </row>
    <row r="38" spans="1:9" ht="34.5" customHeight="1" thickBot="1">
      <c r="A38" s="161" t="s">
        <v>392</v>
      </c>
      <c r="B38" s="162"/>
      <c r="C38" s="163"/>
      <c r="D38" s="58">
        <f>D37/24</f>
        <v>1</v>
      </c>
      <c r="E38" s="58">
        <f>E37/24</f>
        <v>1</v>
      </c>
      <c r="F38" s="58">
        <f>F37/24</f>
        <v>1</v>
      </c>
      <c r="G38" s="164">
        <f>IF((23-(COUNTIF(G14:I36,"SIN EVALUACIÓN")+COUNTIF(G11:G13,"SIN EVALUACIÓN")/3))&lt;&gt;0,G37/(23-(COUNTIF(G14:I36,"SIN EVALUACIÓN")+COUNTIF(G11:G13,"SIN EVALUACIÓN")/3)),"SIN EVALUACIÓN")</f>
        <v>1</v>
      </c>
      <c r="H38" s="164"/>
      <c r="I38" s="165"/>
    </row>
    <row r="39" spans="1:9" ht="13.5" thickBot="1">
      <c r="A39" s="79"/>
      <c r="B39" s="79"/>
      <c r="C39" s="79"/>
      <c r="D39" s="79"/>
      <c r="E39" s="79"/>
      <c r="F39" s="79"/>
      <c r="G39" s="79"/>
      <c r="H39" s="79"/>
    </row>
    <row r="40" spans="1:9" ht="19.5" customHeight="1" thickBot="1">
      <c r="A40" s="157" t="s">
        <v>389</v>
      </c>
      <c r="B40" s="157"/>
      <c r="C40" s="59">
        <f>IF(G38="SIN EVALUACIÓN",(D37/24+E37/24+F37/24)/3,(D37/24+E37/24+F37/24+ G37/ (23-(COUNTIF(G14:I36,"SIN EVALUACIÓN")+COUNTIF(G11:G13,"SIN EVALUACIÓN")/3)))/4)</f>
        <v>1</v>
      </c>
      <c r="D40" s="79"/>
      <c r="E40" s="79"/>
      <c r="F40" s="79"/>
      <c r="G40" s="79"/>
      <c r="H40" s="79"/>
    </row>
    <row r="41" spans="1:9" ht="30" customHeight="1">
      <c r="A41" s="9"/>
      <c r="B41" s="9"/>
      <c r="C41" s="31"/>
      <c r="D41" s="9"/>
      <c r="E41" s="9"/>
      <c r="F41" s="9"/>
      <c r="G41" s="9"/>
      <c r="H41" s="9"/>
    </row>
    <row r="42" spans="1:9" ht="30" customHeight="1" thickBot="1">
      <c r="A42" s="181" t="s">
        <v>390</v>
      </c>
      <c r="B42" s="181"/>
      <c r="C42" s="181"/>
      <c r="D42" s="181"/>
      <c r="E42" s="181"/>
      <c r="F42" s="181"/>
      <c r="G42" s="43"/>
    </row>
    <row r="43" spans="1:9" ht="36">
      <c r="A43" s="60" t="s">
        <v>7</v>
      </c>
      <c r="B43" s="61" t="s">
        <v>343</v>
      </c>
      <c r="C43" s="62" t="s">
        <v>342</v>
      </c>
      <c r="D43" s="110" t="s">
        <v>359</v>
      </c>
      <c r="E43" s="61" t="s">
        <v>5</v>
      </c>
      <c r="F43" s="62" t="s">
        <v>379</v>
      </c>
      <c r="G43" s="114" t="s">
        <v>344</v>
      </c>
    </row>
    <row r="44" spans="1:9" ht="84">
      <c r="A44" s="92" t="s">
        <v>302</v>
      </c>
      <c r="B44" s="53" t="s">
        <v>304</v>
      </c>
      <c r="C44" s="74" t="s">
        <v>303</v>
      </c>
      <c r="D44" s="111">
        <v>1</v>
      </c>
      <c r="E44" s="76">
        <v>1</v>
      </c>
      <c r="F44" s="73">
        <v>1</v>
      </c>
      <c r="G44" s="100" t="s">
        <v>381</v>
      </c>
    </row>
    <row r="45" spans="1:9" ht="23.25" customHeight="1">
      <c r="A45" s="170" t="s">
        <v>341</v>
      </c>
      <c r="B45" s="171"/>
      <c r="C45" s="172"/>
      <c r="D45" s="112">
        <f>SUM(D42:D44)</f>
        <v>1</v>
      </c>
      <c r="E45" s="33">
        <f>SUM(E42:E44)</f>
        <v>1</v>
      </c>
      <c r="F45" s="66">
        <f>SUM(F44:F44)</f>
        <v>1</v>
      </c>
      <c r="G45" s="101">
        <f>COUNTIF(G43:G44,"SI")</f>
        <v>1</v>
      </c>
    </row>
    <row r="46" spans="1:9" ht="36" customHeight="1" thickBot="1">
      <c r="A46" s="173" t="s">
        <v>361</v>
      </c>
      <c r="B46" s="174"/>
      <c r="C46" s="175"/>
      <c r="D46" s="113">
        <f>D45</f>
        <v>1</v>
      </c>
      <c r="E46" s="94">
        <f>E45</f>
        <v>1</v>
      </c>
      <c r="F46" s="118">
        <f>F45</f>
        <v>1</v>
      </c>
      <c r="G46" s="102">
        <f>IF((1-COUNTIF(G43:G44,"SIN EVALUACIÓN"))&lt;&gt;0,G45/(1-COUNTIF(G43:G44,"SIN EVALUACIÓN")),"SIN EVALUACIÓN")</f>
        <v>1</v>
      </c>
    </row>
    <row r="47" spans="1:9" ht="15.75" customHeight="1">
      <c r="A47" s="9"/>
      <c r="B47" s="9"/>
      <c r="C47" s="9"/>
      <c r="D47" s="9"/>
      <c r="E47" s="9"/>
      <c r="G47" s="9"/>
    </row>
    <row r="48" spans="1:9" ht="15.75" customHeight="1" thickBot="1">
      <c r="A48" s="9"/>
      <c r="B48" s="9"/>
      <c r="C48" s="9"/>
      <c r="D48" s="9"/>
      <c r="E48" s="9"/>
      <c r="F48" s="9"/>
      <c r="G48" s="9"/>
    </row>
    <row r="49" spans="1:7" ht="25.5" customHeight="1" thickBot="1">
      <c r="A49" s="157" t="s">
        <v>388</v>
      </c>
      <c r="B49" s="157"/>
      <c r="C49" s="179">
        <f>IF(AND(G38="SIN EVALUACIÓN",G46="SIN EVALUACIÓN"), ((D37+D45)/25+(E37+E45)/25+(F37+F45)/25)/3, ((D37+D45)/25+(E37+E45)/25+(F37+F45)/25+ IF(AND(G38="SIN EVALUACIÓN",G46="SIN EVALUACIÓN"),0,(G37+G45)/ (24-(COUNTIF(G14:I36,"SIN EVALUACIÓN")+COUNTIF(G11:G13,"SIN EVALUACIÓN")/3+COUNTIF(G44:G45,"SIN EVALUACIÓN")))))/4)</f>
        <v>1</v>
      </c>
      <c r="D49" s="179"/>
      <c r="E49" s="180"/>
      <c r="F49" s="9"/>
      <c r="G49" s="9"/>
    </row>
    <row r="50" spans="1:7" ht="15.75" customHeight="1">
      <c r="A50" s="9"/>
      <c r="B50" s="9"/>
      <c r="C50" s="9"/>
      <c r="D50" s="9"/>
      <c r="E50" s="9"/>
      <c r="F50" s="9"/>
      <c r="G50" s="9"/>
    </row>
    <row r="51" spans="1:7" ht="15.75" customHeight="1">
      <c r="A51" s="9"/>
      <c r="B51" s="9"/>
      <c r="C51" s="9"/>
      <c r="D51" s="9"/>
      <c r="E51" s="9"/>
      <c r="F51" s="9"/>
      <c r="G51" s="9"/>
    </row>
    <row r="52" spans="1:7" ht="15.75" customHeight="1">
      <c r="A52" s="9"/>
      <c r="B52" s="9"/>
      <c r="C52" s="9"/>
      <c r="D52" s="9"/>
      <c r="E52" s="9"/>
      <c r="F52" s="9"/>
      <c r="G52" s="9"/>
    </row>
    <row r="53" spans="1:7" ht="15.75" customHeight="1">
      <c r="A53" s="9"/>
      <c r="B53" s="9"/>
      <c r="C53" s="9"/>
      <c r="D53" s="9"/>
      <c r="E53" s="9"/>
      <c r="F53" s="9"/>
      <c r="G53" s="9"/>
    </row>
    <row r="54" spans="1:7" ht="15.75" customHeight="1">
      <c r="A54" s="9"/>
      <c r="B54" s="9"/>
      <c r="C54" s="9"/>
      <c r="D54" s="9"/>
      <c r="E54" s="9"/>
      <c r="F54" s="9"/>
      <c r="G54" s="9"/>
    </row>
    <row r="55" spans="1:7" ht="15.75" customHeight="1">
      <c r="A55" s="9"/>
      <c r="B55" s="9"/>
      <c r="C55" s="9"/>
      <c r="D55" s="9"/>
      <c r="E55" s="9"/>
      <c r="F55" s="9"/>
      <c r="G55" s="9"/>
    </row>
    <row r="56" spans="1:7" ht="15.75" customHeight="1">
      <c r="A56" s="9"/>
      <c r="B56" s="9"/>
      <c r="C56" s="9"/>
      <c r="D56" s="9"/>
      <c r="E56" s="9"/>
      <c r="F56" s="9"/>
      <c r="G56" s="9"/>
    </row>
    <row r="57" spans="1:7" ht="15.75" customHeight="1">
      <c r="A57" s="9"/>
      <c r="B57" s="9"/>
      <c r="C57" s="9"/>
      <c r="D57" s="9"/>
      <c r="E57" s="9"/>
      <c r="F57" s="9"/>
      <c r="G57" s="9"/>
    </row>
    <row r="58" spans="1:7" ht="15.75" customHeight="1">
      <c r="A58" s="9"/>
      <c r="B58" s="9"/>
      <c r="C58" s="9"/>
      <c r="D58" s="9"/>
      <c r="E58" s="9"/>
      <c r="F58" s="9"/>
      <c r="G58" s="9"/>
    </row>
    <row r="59" spans="1:7" ht="15.75" customHeight="1">
      <c r="A59" s="9"/>
      <c r="B59" s="9"/>
      <c r="C59" s="9"/>
      <c r="D59" s="9"/>
      <c r="E59" s="9"/>
      <c r="F59" s="9"/>
      <c r="G59" s="9"/>
    </row>
    <row r="60" spans="1:7" ht="15.75" customHeight="1">
      <c r="A60" s="9"/>
      <c r="B60" s="9"/>
      <c r="C60" s="9"/>
      <c r="D60" s="9"/>
      <c r="E60" s="9"/>
      <c r="F60" s="9"/>
      <c r="G60" s="9"/>
    </row>
    <row r="61" spans="1:7" ht="15.75" customHeight="1">
      <c r="A61" s="9"/>
      <c r="B61" s="9"/>
      <c r="C61" s="9"/>
      <c r="D61" s="9"/>
      <c r="E61" s="9"/>
      <c r="F61" s="9"/>
      <c r="G61" s="9"/>
    </row>
    <row r="62" spans="1:7" ht="15.75" customHeight="1">
      <c r="A62" s="9"/>
      <c r="B62" s="9"/>
      <c r="C62" s="9"/>
      <c r="D62" s="9"/>
      <c r="E62" s="9"/>
      <c r="F62" s="9"/>
      <c r="G62" s="9"/>
    </row>
    <row r="63" spans="1:7" ht="15.75" customHeight="1">
      <c r="A63" s="9"/>
      <c r="B63" s="9"/>
      <c r="C63" s="9"/>
      <c r="D63" s="9"/>
      <c r="E63" s="9"/>
      <c r="F63" s="9"/>
      <c r="G63" s="9"/>
    </row>
    <row r="64" spans="1:7" ht="15.75" customHeight="1">
      <c r="A64" s="9"/>
      <c r="B64" s="9"/>
      <c r="C64" s="9"/>
      <c r="D64" s="9"/>
      <c r="E64" s="9"/>
      <c r="F64" s="9"/>
      <c r="G64" s="9"/>
    </row>
    <row r="65" spans="1:7" ht="15.75" customHeight="1">
      <c r="A65" s="9"/>
      <c r="B65" s="9"/>
      <c r="C65" s="9"/>
      <c r="D65" s="9"/>
      <c r="E65" s="9"/>
      <c r="F65" s="9"/>
      <c r="G65" s="9"/>
    </row>
    <row r="66" spans="1:7" ht="15.75" customHeight="1">
      <c r="A66" s="9"/>
      <c r="B66" s="9"/>
      <c r="C66" s="9"/>
      <c r="D66" s="9"/>
      <c r="E66" s="9"/>
      <c r="F66" s="9"/>
      <c r="G66" s="9"/>
    </row>
    <row r="67" spans="1:7" ht="15.75" customHeight="1">
      <c r="A67" s="9"/>
      <c r="B67" s="9"/>
      <c r="C67" s="9"/>
      <c r="D67" s="9"/>
      <c r="E67" s="9"/>
      <c r="F67" s="9"/>
      <c r="G67" s="9"/>
    </row>
    <row r="68" spans="1:7" ht="15.75" customHeight="1">
      <c r="A68" s="9"/>
      <c r="B68" s="9"/>
      <c r="C68" s="9"/>
      <c r="D68" s="9"/>
      <c r="E68" s="9"/>
      <c r="F68" s="9"/>
      <c r="G68" s="9"/>
    </row>
    <row r="69" spans="1:7" ht="15.75" customHeight="1">
      <c r="A69" s="9"/>
      <c r="B69" s="9"/>
      <c r="C69" s="9"/>
      <c r="D69" s="9"/>
      <c r="E69" s="9"/>
      <c r="F69" s="9"/>
      <c r="G69" s="9"/>
    </row>
    <row r="70" spans="1:7" ht="15.75" customHeight="1">
      <c r="A70" s="9"/>
      <c r="B70" s="9"/>
      <c r="C70" s="9"/>
      <c r="D70" s="9"/>
      <c r="E70" s="9"/>
      <c r="F70" s="9"/>
      <c r="G70" s="9"/>
    </row>
    <row r="71" spans="1:7" ht="15.75" customHeight="1">
      <c r="A71" s="9"/>
      <c r="B71" s="9"/>
      <c r="C71" s="9"/>
      <c r="D71" s="9"/>
      <c r="E71" s="9"/>
      <c r="F71" s="9"/>
      <c r="G71" s="9"/>
    </row>
    <row r="72" spans="1:7" ht="15.75" customHeight="1">
      <c r="A72" s="9"/>
      <c r="B72" s="9"/>
      <c r="C72" s="9"/>
      <c r="D72" s="9"/>
      <c r="E72" s="9"/>
      <c r="F72" s="9"/>
      <c r="G72" s="9"/>
    </row>
    <row r="73" spans="1:7" ht="15.75" customHeight="1">
      <c r="A73" s="9"/>
      <c r="B73" s="9"/>
      <c r="C73" s="9"/>
      <c r="D73" s="9"/>
      <c r="E73" s="9"/>
      <c r="F73" s="9"/>
      <c r="G73" s="9"/>
    </row>
    <row r="74" spans="1:7" ht="15.75" customHeight="1">
      <c r="A74" s="9"/>
      <c r="B74" s="9"/>
      <c r="C74" s="9"/>
      <c r="D74" s="9"/>
      <c r="E74" s="9"/>
      <c r="F74" s="9"/>
      <c r="G74" s="9"/>
    </row>
    <row r="75" spans="1:7" ht="15.75" customHeight="1">
      <c r="A75" s="9"/>
      <c r="B75" s="9"/>
      <c r="C75" s="9"/>
      <c r="D75" s="9"/>
      <c r="E75" s="9"/>
      <c r="F75" s="9"/>
      <c r="G75" s="9"/>
    </row>
    <row r="76" spans="1:7" ht="15.75" customHeight="1">
      <c r="A76" s="9"/>
      <c r="B76" s="9"/>
      <c r="C76" s="9"/>
      <c r="D76" s="9"/>
      <c r="E76" s="9"/>
      <c r="F76" s="9"/>
      <c r="G76" s="9"/>
    </row>
    <row r="77" spans="1:7" ht="15.75" customHeight="1">
      <c r="A77" s="9"/>
      <c r="B77" s="9"/>
      <c r="C77" s="9"/>
      <c r="D77" s="9"/>
      <c r="E77" s="9"/>
      <c r="F77" s="9"/>
      <c r="G77" s="9"/>
    </row>
    <row r="78" spans="1:7" ht="15.75" customHeight="1">
      <c r="A78" s="9"/>
      <c r="B78" s="9"/>
      <c r="C78" s="9"/>
      <c r="D78" s="9"/>
      <c r="E78" s="9"/>
      <c r="F78" s="9"/>
      <c r="G78" s="9"/>
    </row>
    <row r="79" spans="1:7" ht="15.75" customHeight="1">
      <c r="A79" s="9"/>
      <c r="B79" s="9"/>
      <c r="C79" s="9"/>
      <c r="D79" s="9"/>
      <c r="E79" s="9"/>
      <c r="F79" s="9"/>
      <c r="G79" s="9"/>
    </row>
    <row r="80" spans="1:7" ht="15.75" customHeight="1">
      <c r="A80" s="9"/>
      <c r="B80" s="9"/>
      <c r="C80" s="9"/>
      <c r="D80" s="9"/>
      <c r="E80" s="9"/>
      <c r="F80" s="9"/>
      <c r="G80" s="9"/>
    </row>
    <row r="81" spans="1:7" ht="15.75" customHeight="1">
      <c r="A81" s="9"/>
      <c r="B81" s="9"/>
      <c r="C81" s="9"/>
      <c r="D81" s="9"/>
      <c r="E81" s="9"/>
      <c r="F81" s="9"/>
      <c r="G81" s="9"/>
    </row>
    <row r="82" spans="1:7" ht="15.75" customHeight="1">
      <c r="A82" s="9"/>
      <c r="B82" s="9"/>
      <c r="C82" s="9"/>
      <c r="D82" s="9"/>
      <c r="E82" s="9"/>
      <c r="F82" s="9"/>
      <c r="G82" s="9"/>
    </row>
    <row r="83" spans="1:7" ht="15.75" customHeight="1">
      <c r="A83" s="9"/>
      <c r="B83" s="9"/>
      <c r="C83" s="9"/>
      <c r="D83" s="9"/>
      <c r="E83" s="9"/>
      <c r="F83" s="9"/>
      <c r="G83" s="9"/>
    </row>
    <row r="84" spans="1:7" ht="15.75" customHeight="1">
      <c r="A84" s="9"/>
      <c r="B84" s="9"/>
      <c r="C84" s="9"/>
      <c r="D84" s="9"/>
      <c r="E84" s="9"/>
      <c r="F84" s="9"/>
      <c r="G84" s="9"/>
    </row>
    <row r="85" spans="1:7" ht="15.75" customHeight="1">
      <c r="A85" s="9"/>
      <c r="B85" s="9"/>
      <c r="C85" s="9"/>
      <c r="D85" s="9"/>
      <c r="E85" s="9"/>
      <c r="F85" s="9"/>
      <c r="G85" s="9"/>
    </row>
    <row r="86" spans="1:7" ht="15.75" customHeight="1">
      <c r="A86" s="9"/>
      <c r="B86" s="9"/>
      <c r="C86" s="9"/>
      <c r="D86" s="9"/>
      <c r="E86" s="9"/>
      <c r="F86" s="9"/>
      <c r="G86" s="9"/>
    </row>
    <row r="87" spans="1:7" ht="15.75" customHeight="1">
      <c r="A87" s="9"/>
      <c r="B87" s="9"/>
      <c r="C87" s="9"/>
      <c r="D87" s="9"/>
      <c r="E87" s="9"/>
      <c r="F87" s="9"/>
      <c r="G87" s="9"/>
    </row>
    <row r="88" spans="1:7" ht="15.75" customHeight="1">
      <c r="A88" s="9"/>
      <c r="B88" s="9"/>
      <c r="C88" s="9"/>
      <c r="D88" s="9"/>
      <c r="E88" s="9"/>
      <c r="F88" s="9"/>
      <c r="G88" s="9"/>
    </row>
    <row r="89" spans="1:7" ht="15.75" customHeight="1">
      <c r="A89" s="9"/>
      <c r="B89" s="9"/>
      <c r="C89" s="9"/>
      <c r="D89" s="9"/>
      <c r="E89" s="9"/>
      <c r="F89" s="9"/>
      <c r="G89" s="9"/>
    </row>
    <row r="90" spans="1:7" ht="15.75" customHeight="1">
      <c r="A90" s="9"/>
      <c r="B90" s="9"/>
      <c r="C90" s="9"/>
      <c r="D90" s="9"/>
      <c r="E90" s="9"/>
      <c r="F90" s="9"/>
      <c r="G90" s="9"/>
    </row>
    <row r="91" spans="1:7" ht="15.75" customHeight="1">
      <c r="A91" s="9"/>
      <c r="B91" s="9"/>
      <c r="C91" s="9"/>
      <c r="D91" s="9"/>
      <c r="E91" s="9"/>
      <c r="F91" s="9"/>
      <c r="G91" s="9"/>
    </row>
    <row r="92" spans="1:7" ht="15.75" customHeight="1">
      <c r="A92" s="9"/>
      <c r="B92" s="9"/>
      <c r="C92" s="9"/>
      <c r="D92" s="9"/>
      <c r="E92" s="9"/>
      <c r="F92" s="9"/>
      <c r="G92" s="9"/>
    </row>
    <row r="93" spans="1:7" ht="15.75" customHeight="1">
      <c r="A93" s="9"/>
      <c r="B93" s="9"/>
      <c r="C93" s="9"/>
      <c r="D93" s="9"/>
      <c r="E93" s="9"/>
      <c r="F93" s="9"/>
      <c r="G93" s="9"/>
    </row>
    <row r="94" spans="1:7" ht="15.75" customHeight="1">
      <c r="A94" s="9"/>
      <c r="B94" s="9"/>
      <c r="C94" s="9"/>
      <c r="D94" s="9"/>
      <c r="E94" s="9"/>
      <c r="F94" s="9"/>
      <c r="G94" s="9"/>
    </row>
    <row r="95" spans="1:7" ht="15.75" customHeight="1">
      <c r="A95" s="9"/>
      <c r="B95" s="9"/>
      <c r="C95" s="9"/>
      <c r="D95" s="9"/>
      <c r="E95" s="9"/>
      <c r="F95" s="9"/>
      <c r="G95" s="9"/>
    </row>
    <row r="96" spans="1:7" ht="15.75" customHeight="1">
      <c r="A96" s="9"/>
      <c r="B96" s="9"/>
      <c r="C96" s="9"/>
      <c r="D96" s="9"/>
      <c r="E96" s="9"/>
      <c r="F96" s="9"/>
      <c r="G96" s="9"/>
    </row>
    <row r="97" spans="1:7" ht="15.75" customHeight="1">
      <c r="A97" s="9"/>
      <c r="B97" s="9"/>
      <c r="C97" s="9"/>
      <c r="D97" s="9"/>
      <c r="E97" s="9"/>
      <c r="F97" s="9"/>
      <c r="G97" s="9"/>
    </row>
    <row r="98" spans="1:7" ht="15.75" customHeight="1">
      <c r="A98" s="9"/>
      <c r="B98" s="9"/>
      <c r="C98" s="9"/>
      <c r="D98" s="9"/>
      <c r="E98" s="9"/>
      <c r="F98" s="9"/>
      <c r="G98" s="9"/>
    </row>
    <row r="99" spans="1:7" ht="15.75" customHeight="1">
      <c r="A99" s="9"/>
      <c r="B99" s="9"/>
      <c r="C99" s="9"/>
      <c r="D99" s="9"/>
      <c r="E99" s="9"/>
      <c r="F99" s="9"/>
      <c r="G99" s="9"/>
    </row>
    <row r="100" spans="1:7" ht="15.75" customHeight="1">
      <c r="A100" s="9"/>
      <c r="B100" s="9"/>
      <c r="C100" s="9"/>
      <c r="D100" s="9"/>
      <c r="E100" s="9"/>
      <c r="F100" s="9"/>
      <c r="G100" s="9"/>
    </row>
    <row r="101" spans="1:7" ht="15.75" customHeight="1">
      <c r="A101" s="9"/>
      <c r="B101" s="9"/>
      <c r="C101" s="9"/>
      <c r="D101" s="9"/>
      <c r="E101" s="9"/>
      <c r="F101" s="9"/>
      <c r="G101" s="9"/>
    </row>
    <row r="102" spans="1:7" ht="15.75" customHeight="1">
      <c r="A102" s="9"/>
      <c r="B102" s="9"/>
      <c r="C102" s="9"/>
      <c r="D102" s="9"/>
      <c r="E102" s="9"/>
      <c r="F102" s="9"/>
      <c r="G102" s="9"/>
    </row>
    <row r="103" spans="1:7" ht="15.75" customHeight="1">
      <c r="A103" s="9"/>
      <c r="B103" s="9"/>
      <c r="C103" s="9"/>
      <c r="D103" s="9"/>
      <c r="E103" s="9"/>
      <c r="F103" s="9"/>
      <c r="G103" s="9"/>
    </row>
    <row r="104" spans="1:7" ht="15.75" customHeight="1">
      <c r="A104" s="9"/>
      <c r="B104" s="9"/>
      <c r="C104" s="9"/>
      <c r="D104" s="9"/>
      <c r="E104" s="9"/>
      <c r="F104" s="9"/>
      <c r="G104" s="9"/>
    </row>
    <row r="105" spans="1:7" ht="15.75" customHeight="1">
      <c r="A105" s="9"/>
      <c r="B105" s="9"/>
      <c r="C105" s="9"/>
      <c r="D105" s="9"/>
      <c r="E105" s="9"/>
      <c r="F105" s="9"/>
      <c r="G105" s="9"/>
    </row>
    <row r="106" spans="1:7" ht="15.75" customHeight="1">
      <c r="A106" s="9"/>
      <c r="B106" s="9"/>
      <c r="C106" s="9"/>
      <c r="D106" s="9"/>
      <c r="E106" s="9"/>
      <c r="F106" s="9"/>
      <c r="G106" s="9"/>
    </row>
    <row r="107" spans="1:7" ht="15.75" customHeight="1">
      <c r="A107" s="9"/>
      <c r="B107" s="9"/>
      <c r="C107" s="9"/>
      <c r="D107" s="9"/>
      <c r="E107" s="9"/>
      <c r="F107" s="9"/>
      <c r="G107" s="9"/>
    </row>
    <row r="108" spans="1:7" ht="15.75" customHeight="1">
      <c r="A108" s="9"/>
      <c r="B108" s="9"/>
      <c r="C108" s="9"/>
      <c r="D108" s="9"/>
      <c r="E108" s="9"/>
      <c r="F108" s="9"/>
      <c r="G108" s="9"/>
    </row>
    <row r="109" spans="1:7" ht="15.75" customHeight="1">
      <c r="A109" s="9"/>
      <c r="B109" s="9"/>
      <c r="C109" s="9"/>
      <c r="D109" s="9"/>
      <c r="E109" s="9"/>
      <c r="F109" s="9"/>
      <c r="G109" s="9"/>
    </row>
    <row r="110" spans="1:7" ht="15.75" customHeight="1">
      <c r="A110" s="9"/>
      <c r="B110" s="9"/>
      <c r="C110" s="9"/>
      <c r="D110" s="9"/>
      <c r="E110" s="9"/>
      <c r="F110" s="9"/>
      <c r="G110" s="9"/>
    </row>
    <row r="111" spans="1:7" ht="15.75" customHeight="1">
      <c r="A111" s="9"/>
      <c r="B111" s="9"/>
      <c r="C111" s="9"/>
      <c r="D111" s="9"/>
      <c r="E111" s="9"/>
      <c r="F111" s="9"/>
      <c r="G111" s="9"/>
    </row>
    <row r="112" spans="1:7"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sheetData>
  <sheetProtection algorithmName="SHA-512" hashValue="YlzLL2+pD+Ncij0ajtNCFjrg8GwhhZWMRLGB/Sp6zj3dGE7cLssxe3RAM2tU/AutFaD9o7uV+kgQOGE6QXeSRA==" saltValue="fAvEDOMfTv458grJu1w7Gw==" spinCount="100000" sheet="1" objects="1" scenarios="1"/>
  <mergeCells count="25">
    <mergeCell ref="A49:B49"/>
    <mergeCell ref="C49:E49"/>
    <mergeCell ref="A11:A13"/>
    <mergeCell ref="B11:B13"/>
    <mergeCell ref="A37:C37"/>
    <mergeCell ref="A46:C46"/>
    <mergeCell ref="A42:F42"/>
    <mergeCell ref="A45:C45"/>
    <mergeCell ref="A38:C38"/>
    <mergeCell ref="A40:B40"/>
    <mergeCell ref="A1:I1"/>
    <mergeCell ref="A2:B2"/>
    <mergeCell ref="C2:I2"/>
    <mergeCell ref="A3:B3"/>
    <mergeCell ref="C3:I3"/>
    <mergeCell ref="A7:D7"/>
    <mergeCell ref="A8:I8"/>
    <mergeCell ref="G37:I37"/>
    <mergeCell ref="G38:I38"/>
    <mergeCell ref="A4:B4"/>
    <mergeCell ref="C4:I4"/>
    <mergeCell ref="A5:B5"/>
    <mergeCell ref="C5:I5"/>
    <mergeCell ref="A6:B6"/>
    <mergeCell ref="C6:I6"/>
  </mergeCells>
  <dataValidations count="4">
    <dataValidation type="list" allowBlank="1" showErrorMessage="1" sqref="D44 D11:D36" xr:uid="{B7741F92-5D4E-45A7-92BB-192E07838F01}">
      <mc:AlternateContent xmlns:x12ac="http://schemas.microsoft.com/office/spreadsheetml/2011/1/ac" xmlns:mc="http://schemas.openxmlformats.org/markup-compatibility/2006">
        <mc:Choice Requires="x12ac">
          <x12ac:list>1,"0,50",0</x12ac:list>
        </mc:Choice>
        <mc:Fallback>
          <formula1>"1,0,50,0"</formula1>
        </mc:Fallback>
      </mc:AlternateContent>
    </dataValidation>
    <dataValidation type="list" allowBlank="1" showErrorMessage="1" sqref="E44:F44 E11:F36" xr:uid="{2E3EC52E-F90E-4CDD-93B1-846CFBFD7962}">
      <formula1>"1,0"</formula1>
    </dataValidation>
    <dataValidation type="list" allowBlank="1" showErrorMessage="1" sqref="G44 G11:G13 G17:G18 G31:H31 I15 I19 G29:H29 G20:G28 G30 G32:G34 G36" xr:uid="{41672A16-6045-4CFE-9B07-C1135355958F}">
      <formula1>"SI,NO,SIN EVALUACIÓN"</formula1>
    </dataValidation>
    <dataValidation type="list" allowBlank="1" showInputMessage="1" showErrorMessage="1" sqref="C6:I6" xr:uid="{B3724494-F61A-402D-BF04-E09758F4444F}">
      <formula1>"Denuncia ciudadana,Primer monitoreo,Segundo monitoreo para seguimiento de subsanación de observaciones"</formula1>
    </dataValidation>
  </dataValidations>
  <pageMargins left="0.70866141732283472" right="0.70866141732283472" top="0.74803149606299213" bottom="0.74803149606299213" header="0.31496062992125984" footer="0.31496062992125984"/>
  <pageSetup paperSize="9" scale="52" fitToHeight="2" orientation="portrait" verticalDpi="300" r:id="rId1"/>
  <headerFooter>
    <oddHeader>&amp;C&amp;G</oddHead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D843C-B646-4380-9D5C-69DAB96EEA9C}">
  <sheetPr>
    <tabColor rgb="FF00FF00"/>
    <pageSetUpPr fitToPage="1"/>
  </sheetPr>
  <dimension ref="A1:I804"/>
  <sheetViews>
    <sheetView showGridLines="0" zoomScaleNormal="100" workbookViewId="0">
      <pane ySplit="10" topLeftCell="A11" activePane="bottomLeft" state="frozen"/>
      <selection pane="bottomLeft" activeCell="A11" sqref="A11:A13"/>
    </sheetView>
  </sheetViews>
  <sheetFormatPr baseColWidth="10" defaultColWidth="12.5703125" defaultRowHeight="12.75"/>
  <cols>
    <col min="1" max="1" width="8.85546875" customWidth="1"/>
    <col min="2" max="2" width="48.85546875" customWidth="1"/>
    <col min="3" max="3" width="37.42578125" customWidth="1"/>
  </cols>
  <sheetData>
    <row r="1" spans="1:9" s="47" customFormat="1" ht="21">
      <c r="A1" s="143" t="s">
        <v>387</v>
      </c>
      <c r="B1" s="143"/>
      <c r="C1" s="143"/>
      <c r="D1" s="143"/>
      <c r="E1" s="143"/>
      <c r="F1" s="143"/>
      <c r="G1" s="143"/>
      <c r="H1" s="143"/>
      <c r="I1" s="143"/>
    </row>
    <row r="2" spans="1:9" s="47" customFormat="1" ht="22.5" customHeight="1">
      <c r="A2" s="144" t="s">
        <v>373</v>
      </c>
      <c r="B2" s="144"/>
      <c r="C2" s="145" t="s">
        <v>378</v>
      </c>
      <c r="D2" s="146"/>
      <c r="E2" s="146"/>
      <c r="F2" s="146"/>
      <c r="G2" s="146"/>
      <c r="H2" s="146"/>
      <c r="I2" s="147"/>
    </row>
    <row r="3" spans="1:9" s="47" customFormat="1" ht="22.5" customHeight="1">
      <c r="A3" s="144" t="s">
        <v>374</v>
      </c>
      <c r="B3" s="144"/>
      <c r="C3" s="149"/>
      <c r="D3" s="149"/>
      <c r="E3" s="149"/>
      <c r="F3" s="149"/>
      <c r="G3" s="149"/>
      <c r="H3" s="149"/>
      <c r="I3" s="149"/>
    </row>
    <row r="4" spans="1:9" s="47" customFormat="1" ht="22.5" customHeight="1">
      <c r="A4" s="144" t="s">
        <v>375</v>
      </c>
      <c r="B4" s="144"/>
      <c r="C4" s="150"/>
      <c r="D4" s="150"/>
      <c r="E4" s="150"/>
      <c r="F4" s="150"/>
      <c r="G4" s="150"/>
      <c r="H4" s="150"/>
      <c r="I4" s="150"/>
    </row>
    <row r="5" spans="1:9" s="47" customFormat="1" ht="22.5" customHeight="1">
      <c r="A5" s="144" t="s">
        <v>376</v>
      </c>
      <c r="B5" s="144"/>
      <c r="C5" s="149"/>
      <c r="D5" s="149"/>
      <c r="E5" s="149"/>
      <c r="F5" s="149"/>
      <c r="G5" s="149"/>
      <c r="H5" s="149"/>
      <c r="I5" s="149"/>
    </row>
    <row r="6" spans="1:9" s="47" customFormat="1" ht="22.5" customHeight="1">
      <c r="A6" s="144" t="s">
        <v>380</v>
      </c>
      <c r="B6" s="144"/>
      <c r="C6" s="149"/>
      <c r="D6" s="149"/>
      <c r="E6" s="149"/>
      <c r="F6" s="149"/>
      <c r="G6" s="149"/>
      <c r="H6" s="149"/>
      <c r="I6" s="149"/>
    </row>
    <row r="7" spans="1:9" s="47" customFormat="1" ht="2.25" customHeight="1">
      <c r="A7" s="151"/>
      <c r="B7" s="151"/>
      <c r="C7" s="151"/>
      <c r="D7" s="151"/>
    </row>
    <row r="8" spans="1:9" s="49" customFormat="1" ht="24" customHeight="1">
      <c r="A8" s="155" t="s">
        <v>360</v>
      </c>
      <c r="B8" s="155"/>
      <c r="C8" s="155"/>
      <c r="D8" s="155"/>
      <c r="E8" s="155"/>
      <c r="F8" s="155"/>
      <c r="G8" s="155"/>
      <c r="H8" s="155"/>
      <c r="I8" s="155"/>
    </row>
    <row r="9" spans="1:9" ht="2.25" customHeight="1" thickBot="1">
      <c r="A9" s="11"/>
      <c r="B9" s="11"/>
      <c r="C9" s="11"/>
      <c r="D9" s="11"/>
      <c r="E9" s="11"/>
      <c r="F9" s="11"/>
      <c r="G9" s="11"/>
      <c r="H9" s="11"/>
      <c r="I9" s="11"/>
    </row>
    <row r="10" spans="1:9" ht="36.75" thickBot="1">
      <c r="A10" s="129" t="s">
        <v>7</v>
      </c>
      <c r="B10" s="69" t="s">
        <v>340</v>
      </c>
      <c r="C10" s="23" t="s">
        <v>342</v>
      </c>
      <c r="D10" s="30" t="s">
        <v>359</v>
      </c>
      <c r="E10" s="30" t="s">
        <v>5</v>
      </c>
      <c r="F10" s="29" t="s">
        <v>379</v>
      </c>
      <c r="G10" s="83" t="s">
        <v>344</v>
      </c>
      <c r="H10" s="84" t="s">
        <v>345</v>
      </c>
      <c r="I10" s="85" t="s">
        <v>346</v>
      </c>
    </row>
    <row r="11" spans="1:9" ht="12.75" customHeight="1">
      <c r="A11" s="166">
        <v>1</v>
      </c>
      <c r="B11" s="168" t="s">
        <v>10</v>
      </c>
      <c r="C11" s="24" t="s">
        <v>253</v>
      </c>
      <c r="D11" s="70">
        <v>1</v>
      </c>
      <c r="E11" s="70">
        <v>1</v>
      </c>
      <c r="F11" s="126">
        <v>1</v>
      </c>
      <c r="G11" s="123" t="s">
        <v>381</v>
      </c>
      <c r="H11" s="27"/>
      <c r="I11" s="28"/>
    </row>
    <row r="12" spans="1:9" ht="36">
      <c r="A12" s="167"/>
      <c r="B12" s="169"/>
      <c r="C12" s="25" t="s">
        <v>255</v>
      </c>
      <c r="D12" s="70">
        <v>1</v>
      </c>
      <c r="E12" s="70">
        <v>1</v>
      </c>
      <c r="F12" s="70">
        <v>1</v>
      </c>
      <c r="G12" s="124" t="s">
        <v>381</v>
      </c>
      <c r="H12" s="128"/>
      <c r="I12" s="12"/>
    </row>
    <row r="13" spans="1:9" ht="36">
      <c r="A13" s="167"/>
      <c r="B13" s="169"/>
      <c r="C13" s="26" t="s">
        <v>254</v>
      </c>
      <c r="D13" s="70">
        <v>1</v>
      </c>
      <c r="E13" s="70">
        <v>1</v>
      </c>
      <c r="F13" s="70">
        <v>1</v>
      </c>
      <c r="G13" s="124" t="s">
        <v>381</v>
      </c>
      <c r="H13" s="128"/>
      <c r="I13" s="12"/>
    </row>
    <row r="14" spans="1:9" ht="36">
      <c r="A14" s="130">
        <v>2</v>
      </c>
      <c r="B14" s="50" t="s">
        <v>252</v>
      </c>
      <c r="C14" s="72" t="s">
        <v>256</v>
      </c>
      <c r="D14" s="70">
        <v>1</v>
      </c>
      <c r="E14" s="70">
        <v>1</v>
      </c>
      <c r="F14" s="70">
        <v>1</v>
      </c>
      <c r="G14" s="128"/>
      <c r="H14" s="128"/>
      <c r="I14" s="12"/>
    </row>
    <row r="15" spans="1:9" ht="36">
      <c r="A15" s="130">
        <v>3</v>
      </c>
      <c r="B15" s="50" t="s">
        <v>257</v>
      </c>
      <c r="C15" s="72" t="s">
        <v>19</v>
      </c>
      <c r="D15" s="70">
        <v>1</v>
      </c>
      <c r="E15" s="70">
        <v>1</v>
      </c>
      <c r="F15" s="70">
        <v>1</v>
      </c>
      <c r="G15" s="128"/>
      <c r="H15" s="128"/>
      <c r="I15" s="73" t="s">
        <v>381</v>
      </c>
    </row>
    <row r="16" spans="1:9" ht="24">
      <c r="A16" s="92">
        <v>4</v>
      </c>
      <c r="B16" s="52" t="s">
        <v>258</v>
      </c>
      <c r="C16" s="74" t="s">
        <v>259</v>
      </c>
      <c r="D16" s="70">
        <v>1</v>
      </c>
      <c r="E16" s="70">
        <v>1</v>
      </c>
      <c r="F16" s="70">
        <v>1</v>
      </c>
      <c r="G16" s="128"/>
      <c r="H16" s="128"/>
      <c r="I16" s="12"/>
    </row>
    <row r="17" spans="1:9" ht="36">
      <c r="A17" s="130">
        <v>5</v>
      </c>
      <c r="B17" s="50" t="s">
        <v>347</v>
      </c>
      <c r="C17" s="72" t="s">
        <v>260</v>
      </c>
      <c r="D17" s="70">
        <v>1</v>
      </c>
      <c r="E17" s="70">
        <v>1</v>
      </c>
      <c r="F17" s="70">
        <v>1</v>
      </c>
      <c r="G17" s="124" t="s">
        <v>381</v>
      </c>
      <c r="H17" s="128"/>
      <c r="I17" s="12"/>
    </row>
    <row r="18" spans="1:9" ht="36">
      <c r="A18" s="130">
        <v>22</v>
      </c>
      <c r="B18" s="50" t="s">
        <v>348</v>
      </c>
      <c r="C18" s="72" t="s">
        <v>260</v>
      </c>
      <c r="D18" s="70">
        <v>1</v>
      </c>
      <c r="E18" s="70">
        <v>1</v>
      </c>
      <c r="F18" s="70">
        <v>1</v>
      </c>
      <c r="G18" s="124" t="s">
        <v>381</v>
      </c>
      <c r="H18" s="128"/>
      <c r="I18" s="12"/>
    </row>
    <row r="19" spans="1:9" ht="84">
      <c r="A19" s="92">
        <v>6</v>
      </c>
      <c r="B19" s="52" t="s">
        <v>261</v>
      </c>
      <c r="C19" s="74" t="s">
        <v>262</v>
      </c>
      <c r="D19" s="70">
        <v>1</v>
      </c>
      <c r="E19" s="70">
        <v>1</v>
      </c>
      <c r="F19" s="70">
        <v>1</v>
      </c>
      <c r="G19" s="128"/>
      <c r="H19" s="128"/>
      <c r="I19" s="73" t="s">
        <v>381</v>
      </c>
    </row>
    <row r="20" spans="1:9" ht="36">
      <c r="A20" s="130">
        <v>7</v>
      </c>
      <c r="B20" s="50" t="s">
        <v>264</v>
      </c>
      <c r="C20" s="72" t="s">
        <v>263</v>
      </c>
      <c r="D20" s="70">
        <v>1</v>
      </c>
      <c r="E20" s="70">
        <v>1</v>
      </c>
      <c r="F20" s="70">
        <v>1</v>
      </c>
      <c r="G20" s="124" t="s">
        <v>381</v>
      </c>
      <c r="H20" s="128"/>
      <c r="I20" s="12"/>
    </row>
    <row r="21" spans="1:9" ht="96">
      <c r="A21" s="92">
        <v>8</v>
      </c>
      <c r="B21" s="52" t="s">
        <v>265</v>
      </c>
      <c r="C21" s="74" t="s">
        <v>266</v>
      </c>
      <c r="D21" s="70">
        <v>1</v>
      </c>
      <c r="E21" s="70">
        <v>1</v>
      </c>
      <c r="F21" s="70">
        <v>1</v>
      </c>
      <c r="G21" s="124" t="s">
        <v>381</v>
      </c>
      <c r="H21" s="128"/>
      <c r="I21" s="12"/>
    </row>
    <row r="22" spans="1:9" ht="36">
      <c r="A22" s="131">
        <v>9</v>
      </c>
      <c r="B22" s="75" t="s">
        <v>267</v>
      </c>
      <c r="C22" s="25" t="s">
        <v>268</v>
      </c>
      <c r="D22" s="70">
        <v>1</v>
      </c>
      <c r="E22" s="70">
        <v>1</v>
      </c>
      <c r="F22" s="70">
        <v>1</v>
      </c>
      <c r="G22" s="124" t="s">
        <v>381</v>
      </c>
      <c r="H22" s="128"/>
      <c r="I22" s="12"/>
    </row>
    <row r="23" spans="1:9">
      <c r="A23" s="92">
        <v>10</v>
      </c>
      <c r="B23" s="52" t="s">
        <v>59</v>
      </c>
      <c r="C23" s="74" t="s">
        <v>269</v>
      </c>
      <c r="D23" s="70">
        <v>1</v>
      </c>
      <c r="E23" s="70">
        <v>1</v>
      </c>
      <c r="F23" s="70">
        <v>1</v>
      </c>
      <c r="G23" s="124" t="s">
        <v>381</v>
      </c>
      <c r="H23" s="128"/>
      <c r="I23" s="12"/>
    </row>
    <row r="24" spans="1:9" ht="132">
      <c r="A24" s="130">
        <v>11</v>
      </c>
      <c r="B24" s="50" t="s">
        <v>270</v>
      </c>
      <c r="C24" s="72" t="s">
        <v>63</v>
      </c>
      <c r="D24" s="70">
        <v>1</v>
      </c>
      <c r="E24" s="70">
        <v>1</v>
      </c>
      <c r="F24" s="70">
        <v>1</v>
      </c>
      <c r="G24" s="124" t="s">
        <v>381</v>
      </c>
      <c r="H24" s="128"/>
      <c r="I24" s="12"/>
    </row>
    <row r="25" spans="1:9" ht="36">
      <c r="A25" s="92">
        <v>12</v>
      </c>
      <c r="B25" s="52" t="s">
        <v>271</v>
      </c>
      <c r="C25" s="74" t="s">
        <v>272</v>
      </c>
      <c r="D25" s="70">
        <v>1</v>
      </c>
      <c r="E25" s="70">
        <v>1</v>
      </c>
      <c r="F25" s="70">
        <v>1</v>
      </c>
      <c r="G25" s="124" t="s">
        <v>381</v>
      </c>
      <c r="H25" s="128"/>
      <c r="I25" s="12"/>
    </row>
    <row r="26" spans="1:9" ht="36">
      <c r="A26" s="130">
        <v>13</v>
      </c>
      <c r="B26" s="50" t="s">
        <v>274</v>
      </c>
      <c r="C26" s="72" t="s">
        <v>273</v>
      </c>
      <c r="D26" s="70">
        <v>1</v>
      </c>
      <c r="E26" s="70">
        <v>1</v>
      </c>
      <c r="F26" s="70">
        <v>1</v>
      </c>
      <c r="G26" s="124" t="s">
        <v>381</v>
      </c>
      <c r="H26" s="128"/>
      <c r="I26" s="12"/>
    </row>
    <row r="27" spans="1:9" ht="48">
      <c r="A27" s="92">
        <v>14</v>
      </c>
      <c r="B27" s="52" t="s">
        <v>275</v>
      </c>
      <c r="C27" s="74" t="s">
        <v>276</v>
      </c>
      <c r="D27" s="70">
        <v>1</v>
      </c>
      <c r="E27" s="70">
        <v>1</v>
      </c>
      <c r="F27" s="70">
        <v>1</v>
      </c>
      <c r="G27" s="124" t="s">
        <v>381</v>
      </c>
      <c r="H27" s="128"/>
      <c r="I27" s="12"/>
    </row>
    <row r="28" spans="1:9" ht="36">
      <c r="A28" s="130">
        <v>15</v>
      </c>
      <c r="B28" s="50" t="s">
        <v>277</v>
      </c>
      <c r="C28" s="72" t="s">
        <v>278</v>
      </c>
      <c r="D28" s="70">
        <v>1</v>
      </c>
      <c r="E28" s="70">
        <v>1</v>
      </c>
      <c r="F28" s="70">
        <v>1</v>
      </c>
      <c r="G28" s="124" t="s">
        <v>381</v>
      </c>
      <c r="H28" s="128"/>
      <c r="I28" s="12"/>
    </row>
    <row r="29" spans="1:9" ht="36">
      <c r="A29" s="92">
        <v>16</v>
      </c>
      <c r="B29" s="52" t="s">
        <v>279</v>
      </c>
      <c r="C29" s="74" t="s">
        <v>96</v>
      </c>
      <c r="D29" s="70">
        <v>1</v>
      </c>
      <c r="E29" s="70">
        <v>1</v>
      </c>
      <c r="F29" s="70">
        <v>1</v>
      </c>
      <c r="G29" s="124" t="s">
        <v>381</v>
      </c>
      <c r="H29" s="76" t="s">
        <v>381</v>
      </c>
      <c r="I29" s="12"/>
    </row>
    <row r="30" spans="1:9" ht="348">
      <c r="A30" s="131">
        <v>17</v>
      </c>
      <c r="B30" s="75" t="s">
        <v>280</v>
      </c>
      <c r="C30" s="25" t="s">
        <v>281</v>
      </c>
      <c r="D30" s="70">
        <v>1</v>
      </c>
      <c r="E30" s="70">
        <v>1</v>
      </c>
      <c r="F30" s="70">
        <v>1</v>
      </c>
      <c r="G30" s="124" t="s">
        <v>381</v>
      </c>
      <c r="H30" s="128"/>
      <c r="I30" s="12"/>
    </row>
    <row r="31" spans="1:9" ht="24">
      <c r="A31" s="92">
        <v>18</v>
      </c>
      <c r="B31" s="52" t="s">
        <v>282</v>
      </c>
      <c r="C31" s="74" t="s">
        <v>283</v>
      </c>
      <c r="D31" s="70">
        <v>1</v>
      </c>
      <c r="E31" s="70">
        <v>1</v>
      </c>
      <c r="F31" s="70">
        <v>1</v>
      </c>
      <c r="G31" s="124" t="s">
        <v>381</v>
      </c>
      <c r="H31" s="76" t="s">
        <v>381</v>
      </c>
      <c r="I31" s="12"/>
    </row>
    <row r="32" spans="1:9" ht="96">
      <c r="A32" s="130">
        <v>19</v>
      </c>
      <c r="B32" s="50" t="s">
        <v>362</v>
      </c>
      <c r="C32" s="72" t="s">
        <v>284</v>
      </c>
      <c r="D32" s="70">
        <v>1</v>
      </c>
      <c r="E32" s="70">
        <v>1</v>
      </c>
      <c r="F32" s="70">
        <v>1</v>
      </c>
      <c r="G32" s="124" t="s">
        <v>381</v>
      </c>
      <c r="H32" s="128"/>
      <c r="I32" s="12"/>
    </row>
    <row r="33" spans="1:9" ht="60">
      <c r="A33" s="92">
        <v>20</v>
      </c>
      <c r="B33" s="52" t="s">
        <v>285</v>
      </c>
      <c r="C33" s="74" t="s">
        <v>117</v>
      </c>
      <c r="D33" s="70">
        <v>1</v>
      </c>
      <c r="E33" s="70">
        <v>1</v>
      </c>
      <c r="F33" s="70">
        <v>1</v>
      </c>
      <c r="G33" s="124" t="s">
        <v>381</v>
      </c>
      <c r="H33" s="128"/>
      <c r="I33" s="12"/>
    </row>
    <row r="34" spans="1:9" ht="24">
      <c r="A34" s="130">
        <v>21</v>
      </c>
      <c r="B34" s="50" t="s">
        <v>286</v>
      </c>
      <c r="C34" s="72" t="s">
        <v>287</v>
      </c>
      <c r="D34" s="70">
        <v>1</v>
      </c>
      <c r="E34" s="70">
        <v>1</v>
      </c>
      <c r="F34" s="70">
        <v>1</v>
      </c>
      <c r="G34" s="124" t="s">
        <v>381</v>
      </c>
      <c r="H34" s="128"/>
      <c r="I34" s="12"/>
    </row>
    <row r="35" spans="1:9" ht="60">
      <c r="A35" s="92">
        <v>23</v>
      </c>
      <c r="B35" s="52" t="s">
        <v>288</v>
      </c>
      <c r="C35" s="74" t="s">
        <v>289</v>
      </c>
      <c r="D35" s="70">
        <v>1</v>
      </c>
      <c r="E35" s="70">
        <v>1</v>
      </c>
      <c r="F35" s="70">
        <v>1</v>
      </c>
      <c r="G35" s="128"/>
      <c r="H35" s="128"/>
      <c r="I35" s="12"/>
    </row>
    <row r="36" spans="1:9" ht="60.75" thickBot="1">
      <c r="A36" s="132">
        <v>24</v>
      </c>
      <c r="B36" s="52" t="s">
        <v>290</v>
      </c>
      <c r="C36" s="77" t="s">
        <v>291</v>
      </c>
      <c r="D36" s="70">
        <v>1</v>
      </c>
      <c r="E36" s="70">
        <v>1</v>
      </c>
      <c r="F36" s="127">
        <v>1</v>
      </c>
      <c r="G36" s="125" t="s">
        <v>381</v>
      </c>
      <c r="H36" s="13"/>
      <c r="I36" s="14"/>
    </row>
    <row r="37" spans="1:9" ht="15" customHeight="1">
      <c r="A37" s="152" t="s">
        <v>391</v>
      </c>
      <c r="B37" s="153"/>
      <c r="C37" s="154"/>
      <c r="D37" s="32">
        <f>SUM(D14:D36)+AVERAGE(D11:D13)</f>
        <v>24</v>
      </c>
      <c r="E37" s="32">
        <f>SUM(E14:E36)+AVERAGE(E11:E13)</f>
        <v>24</v>
      </c>
      <c r="F37" s="32">
        <f>SUM(F14:F36)+AVERAGE(F11:F13)</f>
        <v>24</v>
      </c>
      <c r="G37" s="158">
        <f>COUNTIF(G14:I36,"SI")+COUNTIF(G11:G13,"SI")/3</f>
        <v>23</v>
      </c>
      <c r="H37" s="159"/>
      <c r="I37" s="160"/>
    </row>
    <row r="38" spans="1:9" ht="27" customHeight="1" thickBot="1">
      <c r="A38" s="161" t="s">
        <v>392</v>
      </c>
      <c r="B38" s="162"/>
      <c r="C38" s="163"/>
      <c r="D38" s="58">
        <f>D37/24</f>
        <v>1</v>
      </c>
      <c r="E38" s="58">
        <f>E37/24</f>
        <v>1</v>
      </c>
      <c r="F38" s="58">
        <f>F37/24</f>
        <v>1</v>
      </c>
      <c r="G38" s="164">
        <f>IF((23-(COUNTIF(G14:I36,"SIN EVALUACIÓN")+COUNTIF(G11:G13,"SIN EVALUACIÓN")/3))&lt;&gt;0,G37/(23-(COUNTIF(G14:I36,"SIN EVALUACIÓN")+COUNTIF(G11:G13,"SIN EVALUACIÓN")/3)),"SIN EVALUACIÓN")</f>
        <v>1</v>
      </c>
      <c r="H38" s="164"/>
      <c r="I38" s="165"/>
    </row>
    <row r="39" spans="1:9" ht="13.5" thickBot="1">
      <c r="A39" s="79"/>
      <c r="B39" s="79"/>
      <c r="C39" s="79"/>
      <c r="D39" s="79"/>
      <c r="E39" s="79"/>
      <c r="F39" s="79"/>
      <c r="G39" s="79"/>
      <c r="H39" s="79"/>
    </row>
    <row r="40" spans="1:9" ht="19.5" customHeight="1" thickBot="1">
      <c r="A40" s="157" t="s">
        <v>389</v>
      </c>
      <c r="B40" s="157"/>
      <c r="C40" s="59">
        <f>IF(G38="SIN EVALUACIÓN",(D37/24+E37/24+F37/24)/3,(D37/24+E37/24+F37/24+ G37/ (23-(COUNTIF(G14:I36,"SIN EVALUACIÓN")+COUNTIF(G11:G13,"SIN EVALUACIÓN")/3)))/4)</f>
        <v>1</v>
      </c>
      <c r="D40" s="79"/>
      <c r="E40" s="79"/>
      <c r="F40" s="79"/>
      <c r="G40" s="79"/>
      <c r="H40" s="79"/>
    </row>
    <row r="41" spans="1:9" ht="27" customHeight="1">
      <c r="A41" s="9"/>
      <c r="B41" s="9"/>
      <c r="C41" s="31"/>
      <c r="D41" s="9"/>
      <c r="E41" s="9"/>
      <c r="F41" s="9"/>
      <c r="G41" s="9"/>
      <c r="H41" s="9"/>
    </row>
    <row r="42" spans="1:9" ht="27" customHeight="1" thickBot="1">
      <c r="A42" s="181" t="s">
        <v>364</v>
      </c>
      <c r="B42" s="181"/>
      <c r="C42" s="181"/>
      <c r="D42" s="181"/>
      <c r="E42" s="181"/>
      <c r="F42" s="181"/>
      <c r="G42" s="43"/>
    </row>
    <row r="43" spans="1:9" ht="36">
      <c r="A43" s="60" t="s">
        <v>7</v>
      </c>
      <c r="B43" s="61" t="s">
        <v>343</v>
      </c>
      <c r="C43" s="62" t="s">
        <v>342</v>
      </c>
      <c r="D43" s="110" t="s">
        <v>359</v>
      </c>
      <c r="E43" s="61" t="s">
        <v>5</v>
      </c>
      <c r="F43" s="62" t="s">
        <v>379</v>
      </c>
      <c r="G43" s="114" t="s">
        <v>344</v>
      </c>
    </row>
    <row r="44" spans="1:9" ht="84">
      <c r="A44" s="92" t="s">
        <v>302</v>
      </c>
      <c r="B44" s="53" t="s">
        <v>305</v>
      </c>
      <c r="C44" s="74" t="s">
        <v>303</v>
      </c>
      <c r="D44" s="111">
        <v>1</v>
      </c>
      <c r="E44" s="76">
        <v>1</v>
      </c>
      <c r="F44" s="73">
        <v>1</v>
      </c>
      <c r="G44" s="100" t="s">
        <v>381</v>
      </c>
    </row>
    <row r="45" spans="1:9" ht="21.75" customHeight="1">
      <c r="A45" s="170" t="s">
        <v>341</v>
      </c>
      <c r="B45" s="171"/>
      <c r="C45" s="172"/>
      <c r="D45" s="112">
        <f>SUM(D42:D44)</f>
        <v>1</v>
      </c>
      <c r="E45" s="33">
        <f>SUM(E42:E44)</f>
        <v>1</v>
      </c>
      <c r="F45" s="66">
        <f>SUM(F44:F44)</f>
        <v>1</v>
      </c>
      <c r="G45" s="101">
        <f>COUNTIF(G43:G44,"SI")</f>
        <v>1</v>
      </c>
    </row>
    <row r="46" spans="1:9" ht="36" customHeight="1" thickBot="1">
      <c r="A46" s="173" t="s">
        <v>361</v>
      </c>
      <c r="B46" s="174"/>
      <c r="C46" s="175"/>
      <c r="D46" s="113">
        <f>D45</f>
        <v>1</v>
      </c>
      <c r="E46" s="94">
        <f>E45</f>
        <v>1</v>
      </c>
      <c r="F46" s="118">
        <f>F45</f>
        <v>1</v>
      </c>
      <c r="G46" s="102">
        <f>IF((1-COUNTIF(G43:G44,"SIN EVALUACIÓN"))&lt;&gt;0,G45/(1-COUNTIF(G43:G44,"SIN EVALUACIÓN")),"SIN EVALUACIÓN")</f>
        <v>1</v>
      </c>
    </row>
    <row r="47" spans="1:9" ht="15.75" customHeight="1">
      <c r="A47" s="9"/>
      <c r="B47" s="9"/>
      <c r="C47" s="9"/>
      <c r="D47" s="9"/>
      <c r="E47" s="9"/>
      <c r="F47" s="9"/>
      <c r="G47" s="9"/>
    </row>
    <row r="48" spans="1:9" ht="15.75" customHeight="1" thickBot="1">
      <c r="A48" s="9"/>
      <c r="B48" s="9"/>
      <c r="C48" s="9"/>
      <c r="D48" s="9"/>
      <c r="E48" s="9"/>
      <c r="F48" s="9"/>
      <c r="G48" s="9"/>
    </row>
    <row r="49" spans="1:7" ht="22.5" customHeight="1" thickBot="1">
      <c r="A49" s="157" t="s">
        <v>388</v>
      </c>
      <c r="B49" s="157"/>
      <c r="C49" s="179">
        <f>IF(AND(G38="SIN EVALUACIÓN",G46="SIN EVALUACIÓN"), ((D37+D45)/25+(E37+E45)/25+(F37+F45)/25)/3, ((D37+D45)/25+(E37+E45)/25+(F37+F45)/25+ IF(AND(G38="SIN EVALUACIÓN",G46="SIN EVALUACIÓN"),0,(G37+G45)/ (24-(COUNTIF(G14:I36,"SIN EVALUACIÓN")+COUNTIF(G11:G13,"SIN EVALUACIÓN")/3+COUNTIF(G44:G45,"SIN EVALUACIÓN")))))/4)</f>
        <v>1</v>
      </c>
      <c r="D49" s="179"/>
      <c r="E49" s="180"/>
      <c r="F49" s="9"/>
      <c r="G49" s="9"/>
    </row>
    <row r="50" spans="1:7" ht="15.75" customHeight="1">
      <c r="A50" s="9"/>
      <c r="B50" s="9"/>
      <c r="C50" s="9"/>
      <c r="D50" s="9"/>
      <c r="E50" s="9"/>
      <c r="F50" s="9"/>
      <c r="G50" s="9"/>
    </row>
    <row r="51" spans="1:7" ht="15.75" customHeight="1">
      <c r="A51" s="9"/>
      <c r="B51" s="9"/>
      <c r="C51" s="9"/>
      <c r="D51" s="9"/>
      <c r="E51" s="9"/>
      <c r="F51" s="9"/>
      <c r="G51" s="9"/>
    </row>
    <row r="52" spans="1:7" ht="15.75" customHeight="1">
      <c r="A52" s="9"/>
      <c r="B52" s="9"/>
      <c r="C52" s="9"/>
      <c r="D52" s="9"/>
      <c r="E52" s="9"/>
      <c r="F52" s="9"/>
      <c r="G52" s="9"/>
    </row>
    <row r="53" spans="1:7" ht="15.75" customHeight="1">
      <c r="A53" s="9"/>
      <c r="B53" s="9"/>
      <c r="C53" s="9"/>
      <c r="D53" s="9"/>
      <c r="E53" s="9"/>
      <c r="F53" s="9"/>
      <c r="G53" s="9"/>
    </row>
    <row r="54" spans="1:7" ht="15.75" customHeight="1">
      <c r="A54" s="9"/>
      <c r="B54" s="9"/>
      <c r="C54" s="9"/>
      <c r="D54" s="9"/>
      <c r="E54" s="9"/>
      <c r="F54" s="9"/>
      <c r="G54" s="9"/>
    </row>
    <row r="55" spans="1:7" ht="15.75" customHeight="1">
      <c r="A55" s="9"/>
      <c r="B55" s="9"/>
      <c r="C55" s="9"/>
      <c r="D55" s="9"/>
      <c r="E55" s="9"/>
      <c r="F55" s="9"/>
      <c r="G55" s="9"/>
    </row>
    <row r="56" spans="1:7" ht="15.75" customHeight="1">
      <c r="A56" s="9"/>
      <c r="B56" s="9"/>
      <c r="C56" s="9"/>
      <c r="D56" s="9"/>
      <c r="E56" s="9"/>
      <c r="F56" s="9"/>
      <c r="G56" s="9"/>
    </row>
    <row r="57" spans="1:7" ht="15.75" customHeight="1">
      <c r="A57" s="9"/>
      <c r="B57" s="9"/>
      <c r="C57" s="9"/>
      <c r="D57" s="9"/>
      <c r="E57" s="9"/>
      <c r="F57" s="9"/>
      <c r="G57" s="9"/>
    </row>
    <row r="58" spans="1:7" ht="15.75" customHeight="1">
      <c r="A58" s="9"/>
      <c r="B58" s="9"/>
      <c r="C58" s="9"/>
      <c r="D58" s="9"/>
      <c r="E58" s="9"/>
      <c r="F58" s="9"/>
      <c r="G58" s="9"/>
    </row>
    <row r="59" spans="1:7" ht="15.75" customHeight="1">
      <c r="A59" s="9"/>
      <c r="B59" s="9"/>
      <c r="C59" s="9"/>
      <c r="D59" s="9"/>
      <c r="E59" s="9"/>
      <c r="F59" s="9"/>
      <c r="G59" s="9"/>
    </row>
    <row r="60" spans="1:7" ht="15.75" customHeight="1">
      <c r="A60" s="9"/>
      <c r="B60" s="9"/>
      <c r="C60" s="9"/>
      <c r="D60" s="9"/>
      <c r="E60" s="9"/>
      <c r="F60" s="9"/>
      <c r="G60" s="9"/>
    </row>
    <row r="61" spans="1:7" ht="15.75" customHeight="1">
      <c r="A61" s="9"/>
      <c r="B61" s="9"/>
      <c r="C61" s="9"/>
      <c r="D61" s="9"/>
      <c r="E61" s="9"/>
      <c r="F61" s="9"/>
      <c r="G61" s="9"/>
    </row>
    <row r="62" spans="1:7" ht="15.75" customHeight="1">
      <c r="A62" s="9"/>
      <c r="B62" s="9"/>
      <c r="C62" s="9"/>
      <c r="D62" s="9"/>
      <c r="E62" s="9"/>
      <c r="F62" s="9"/>
      <c r="G62" s="9"/>
    </row>
    <row r="63" spans="1:7" ht="15.75" customHeight="1">
      <c r="A63" s="9"/>
      <c r="B63" s="9"/>
      <c r="C63" s="9"/>
      <c r="D63" s="9"/>
      <c r="E63" s="9"/>
      <c r="F63" s="9"/>
      <c r="G63" s="9"/>
    </row>
    <row r="64" spans="1:7" ht="15.75" customHeight="1">
      <c r="A64" s="9"/>
      <c r="B64" s="9"/>
      <c r="C64" s="9"/>
      <c r="D64" s="9"/>
      <c r="E64" s="9"/>
      <c r="F64" s="9"/>
      <c r="G64" s="9"/>
    </row>
    <row r="65" spans="1:7" ht="15.75" customHeight="1">
      <c r="A65" s="9"/>
      <c r="B65" s="9"/>
      <c r="C65" s="9"/>
      <c r="D65" s="9"/>
      <c r="E65" s="9"/>
      <c r="F65" s="9"/>
      <c r="G65" s="9"/>
    </row>
    <row r="66" spans="1:7" ht="15.75" customHeight="1">
      <c r="A66" s="9"/>
      <c r="B66" s="9"/>
      <c r="C66" s="9"/>
      <c r="D66" s="9"/>
      <c r="E66" s="9"/>
      <c r="F66" s="9"/>
      <c r="G66" s="9"/>
    </row>
    <row r="67" spans="1:7" ht="15.75" customHeight="1">
      <c r="A67" s="9"/>
      <c r="B67" s="9"/>
      <c r="C67" s="9"/>
      <c r="D67" s="9"/>
      <c r="E67" s="9"/>
      <c r="F67" s="9"/>
      <c r="G67" s="9"/>
    </row>
    <row r="68" spans="1:7" ht="15.75" customHeight="1">
      <c r="A68" s="9"/>
      <c r="B68" s="9"/>
      <c r="C68" s="9"/>
      <c r="D68" s="9"/>
      <c r="E68" s="9"/>
      <c r="F68" s="9"/>
      <c r="G68" s="9"/>
    </row>
    <row r="69" spans="1:7" ht="15.75" customHeight="1">
      <c r="A69" s="9"/>
      <c r="B69" s="9"/>
      <c r="C69" s="9"/>
      <c r="D69" s="9"/>
      <c r="E69" s="9"/>
      <c r="F69" s="9"/>
      <c r="G69" s="9"/>
    </row>
    <row r="70" spans="1:7" ht="15.75" customHeight="1">
      <c r="A70" s="9"/>
      <c r="B70" s="9"/>
      <c r="C70" s="9"/>
      <c r="D70" s="9"/>
      <c r="E70" s="9"/>
      <c r="F70" s="9"/>
      <c r="G70" s="9"/>
    </row>
    <row r="71" spans="1:7" ht="15.75" customHeight="1">
      <c r="A71" s="9"/>
      <c r="B71" s="9"/>
      <c r="C71" s="9"/>
      <c r="D71" s="9"/>
      <c r="E71" s="9"/>
      <c r="F71" s="9"/>
      <c r="G71" s="9"/>
    </row>
    <row r="72" spans="1:7" ht="15.75" customHeight="1">
      <c r="A72" s="9"/>
      <c r="B72" s="9"/>
      <c r="C72" s="9"/>
      <c r="D72" s="9"/>
      <c r="E72" s="9"/>
      <c r="F72" s="9"/>
      <c r="G72" s="9"/>
    </row>
    <row r="73" spans="1:7" ht="15.75" customHeight="1">
      <c r="A73" s="9"/>
      <c r="B73" s="9"/>
      <c r="C73" s="9"/>
      <c r="D73" s="9"/>
      <c r="E73" s="9"/>
      <c r="F73" s="9"/>
      <c r="G73" s="9"/>
    </row>
    <row r="74" spans="1:7" ht="15.75" customHeight="1">
      <c r="A74" s="9"/>
      <c r="B74" s="9"/>
      <c r="C74" s="9"/>
      <c r="D74" s="9"/>
      <c r="E74" s="9"/>
      <c r="F74" s="9"/>
      <c r="G74" s="9"/>
    </row>
    <row r="75" spans="1:7" ht="15.75" customHeight="1">
      <c r="A75" s="9"/>
      <c r="B75" s="9"/>
      <c r="C75" s="9"/>
      <c r="D75" s="9"/>
      <c r="E75" s="9"/>
      <c r="F75" s="9"/>
      <c r="G75" s="9"/>
    </row>
    <row r="76" spans="1:7" ht="15.75" customHeight="1">
      <c r="A76" s="9"/>
      <c r="B76" s="9"/>
      <c r="C76" s="9"/>
      <c r="D76" s="9"/>
      <c r="E76" s="9"/>
      <c r="F76" s="9"/>
      <c r="G76" s="9"/>
    </row>
    <row r="77" spans="1:7" ht="15.75" customHeight="1">
      <c r="A77" s="9"/>
      <c r="B77" s="9"/>
      <c r="C77" s="9"/>
      <c r="D77" s="9"/>
      <c r="E77" s="9"/>
      <c r="F77" s="9"/>
      <c r="G77" s="9"/>
    </row>
    <row r="78" spans="1:7" ht="15.75" customHeight="1">
      <c r="A78" s="9"/>
      <c r="B78" s="9"/>
      <c r="C78" s="9"/>
      <c r="D78" s="9"/>
      <c r="E78" s="9"/>
      <c r="F78" s="9"/>
      <c r="G78" s="9"/>
    </row>
    <row r="79" spans="1:7" ht="15.75" customHeight="1">
      <c r="A79" s="9"/>
      <c r="B79" s="9"/>
      <c r="C79" s="9"/>
      <c r="D79" s="9"/>
      <c r="E79" s="9"/>
      <c r="F79" s="9"/>
      <c r="G79" s="9"/>
    </row>
    <row r="80" spans="1:7" ht="15.75" customHeight="1">
      <c r="A80" s="9"/>
      <c r="B80" s="9"/>
      <c r="C80" s="9"/>
      <c r="D80" s="9"/>
      <c r="E80" s="9"/>
      <c r="F80" s="9"/>
      <c r="G80" s="9"/>
    </row>
    <row r="81" spans="1:7" ht="15.75" customHeight="1">
      <c r="A81" s="9"/>
      <c r="B81" s="9"/>
      <c r="C81" s="9"/>
      <c r="D81" s="9"/>
      <c r="E81" s="9"/>
      <c r="F81" s="9"/>
      <c r="G81" s="9"/>
    </row>
    <row r="82" spans="1:7" ht="15.75" customHeight="1">
      <c r="A82" s="9"/>
      <c r="B82" s="9"/>
      <c r="C82" s="9"/>
      <c r="D82" s="9"/>
      <c r="E82" s="9"/>
      <c r="F82" s="9"/>
      <c r="G82" s="9"/>
    </row>
    <row r="83" spans="1:7" ht="15.75" customHeight="1">
      <c r="A83" s="9"/>
      <c r="B83" s="9"/>
      <c r="C83" s="9"/>
      <c r="D83" s="9"/>
      <c r="E83" s="9"/>
      <c r="F83" s="9"/>
      <c r="G83" s="9"/>
    </row>
    <row r="84" spans="1:7" ht="15.75" customHeight="1">
      <c r="A84" s="9"/>
      <c r="B84" s="9"/>
      <c r="C84" s="9"/>
      <c r="D84" s="9"/>
      <c r="E84" s="9"/>
      <c r="F84" s="9"/>
      <c r="G84" s="9"/>
    </row>
    <row r="85" spans="1:7" ht="15.75" customHeight="1">
      <c r="A85" s="9"/>
      <c r="B85" s="9"/>
      <c r="C85" s="9"/>
      <c r="D85" s="9"/>
      <c r="E85" s="9"/>
      <c r="F85" s="9"/>
      <c r="G85" s="9"/>
    </row>
    <row r="86" spans="1:7" ht="15.75" customHeight="1">
      <c r="A86" s="9"/>
      <c r="B86" s="9"/>
      <c r="C86" s="9"/>
      <c r="D86" s="9"/>
      <c r="E86" s="9"/>
      <c r="F86" s="9"/>
      <c r="G86" s="9"/>
    </row>
    <row r="87" spans="1:7" ht="15.75" customHeight="1">
      <c r="A87" s="9"/>
      <c r="B87" s="9"/>
      <c r="C87" s="9"/>
      <c r="D87" s="9"/>
      <c r="E87" s="9"/>
      <c r="F87" s="9"/>
      <c r="G87" s="9"/>
    </row>
    <row r="88" spans="1:7" ht="15.75" customHeight="1">
      <c r="A88" s="9"/>
      <c r="B88" s="9"/>
      <c r="C88" s="9"/>
      <c r="D88" s="9"/>
      <c r="E88" s="9"/>
      <c r="F88" s="9"/>
      <c r="G88" s="9"/>
    </row>
    <row r="89" spans="1:7" ht="15.75" customHeight="1">
      <c r="A89" s="9"/>
      <c r="B89" s="9"/>
      <c r="C89" s="9"/>
      <c r="D89" s="9"/>
      <c r="E89" s="9"/>
      <c r="F89" s="9"/>
      <c r="G89" s="9"/>
    </row>
    <row r="90" spans="1:7" ht="15.75" customHeight="1">
      <c r="A90" s="9"/>
      <c r="B90" s="9"/>
      <c r="C90" s="9"/>
      <c r="D90" s="9"/>
      <c r="E90" s="9"/>
      <c r="F90" s="9"/>
      <c r="G90" s="9"/>
    </row>
    <row r="91" spans="1:7" ht="15.75" customHeight="1">
      <c r="A91" s="9"/>
      <c r="B91" s="9"/>
      <c r="C91" s="9"/>
      <c r="D91" s="9"/>
      <c r="E91" s="9"/>
      <c r="F91" s="9"/>
      <c r="G91" s="9"/>
    </row>
    <row r="92" spans="1:7" ht="15.75" customHeight="1">
      <c r="A92" s="9"/>
      <c r="B92" s="9"/>
      <c r="C92" s="9"/>
      <c r="D92" s="9"/>
      <c r="E92" s="9"/>
      <c r="F92" s="9"/>
      <c r="G92" s="9"/>
    </row>
    <row r="93" spans="1:7" ht="15.75" customHeight="1">
      <c r="A93" s="9"/>
      <c r="B93" s="9"/>
      <c r="C93" s="9"/>
      <c r="D93" s="9"/>
      <c r="E93" s="9"/>
      <c r="F93" s="9"/>
      <c r="G93" s="9"/>
    </row>
    <row r="94" spans="1:7" ht="15.75" customHeight="1">
      <c r="A94" s="9"/>
      <c r="B94" s="9"/>
      <c r="C94" s="9"/>
      <c r="D94" s="9"/>
      <c r="E94" s="9"/>
      <c r="F94" s="9"/>
      <c r="G94" s="9"/>
    </row>
    <row r="95" spans="1:7" ht="15.75" customHeight="1">
      <c r="A95" s="9"/>
      <c r="B95" s="9"/>
      <c r="C95" s="9"/>
      <c r="D95" s="9"/>
      <c r="E95" s="9"/>
      <c r="F95" s="9"/>
      <c r="G95" s="9"/>
    </row>
    <row r="96" spans="1:7" ht="15.75" customHeight="1">
      <c r="A96" s="9"/>
      <c r="B96" s="9"/>
      <c r="C96" s="9"/>
      <c r="D96" s="9"/>
      <c r="E96" s="9"/>
      <c r="F96" s="9"/>
      <c r="G96" s="9"/>
    </row>
    <row r="97" spans="1:7" ht="15.75" customHeight="1">
      <c r="A97" s="9"/>
      <c r="B97" s="9"/>
      <c r="C97" s="9"/>
      <c r="D97" s="9"/>
      <c r="E97" s="9"/>
      <c r="F97" s="9"/>
      <c r="G97" s="9"/>
    </row>
    <row r="98" spans="1:7" ht="15.75" customHeight="1">
      <c r="A98" s="9"/>
      <c r="B98" s="9"/>
      <c r="C98" s="9"/>
      <c r="D98" s="9"/>
      <c r="E98" s="9"/>
      <c r="F98" s="9"/>
      <c r="G98" s="9"/>
    </row>
    <row r="99" spans="1:7" ht="15.75" customHeight="1">
      <c r="A99" s="9"/>
      <c r="B99" s="9"/>
      <c r="C99" s="9"/>
      <c r="D99" s="9"/>
      <c r="E99" s="9"/>
      <c r="F99" s="9"/>
      <c r="G99" s="9"/>
    </row>
    <row r="100" spans="1:7" ht="15.75" customHeight="1">
      <c r="A100" s="9"/>
      <c r="B100" s="9"/>
      <c r="C100" s="9"/>
      <c r="D100" s="9"/>
      <c r="E100" s="9"/>
      <c r="F100" s="9"/>
      <c r="G100" s="9"/>
    </row>
    <row r="101" spans="1:7" ht="15.75" customHeight="1">
      <c r="A101" s="9"/>
      <c r="B101" s="9"/>
      <c r="C101" s="9"/>
      <c r="D101" s="9"/>
      <c r="E101" s="9"/>
      <c r="F101" s="9"/>
      <c r="G101" s="9"/>
    </row>
    <row r="102" spans="1:7" ht="15.75" customHeight="1">
      <c r="A102" s="9"/>
      <c r="B102" s="9"/>
      <c r="C102" s="9"/>
      <c r="D102" s="9"/>
      <c r="E102" s="9"/>
      <c r="F102" s="9"/>
      <c r="G102" s="9"/>
    </row>
    <row r="103" spans="1:7" ht="15.75" customHeight="1">
      <c r="A103" s="9"/>
      <c r="B103" s="9"/>
      <c r="C103" s="9"/>
      <c r="D103" s="9"/>
      <c r="E103" s="9"/>
      <c r="F103" s="9"/>
      <c r="G103" s="9"/>
    </row>
    <row r="104" spans="1:7" ht="15.75" customHeight="1">
      <c r="A104" s="9"/>
      <c r="B104" s="9"/>
      <c r="C104" s="9"/>
      <c r="D104" s="9"/>
      <c r="E104" s="9"/>
      <c r="F104" s="9"/>
      <c r="G104" s="9"/>
    </row>
    <row r="105" spans="1:7" ht="15.75" customHeight="1">
      <c r="A105" s="9"/>
      <c r="B105" s="9"/>
      <c r="C105" s="9"/>
      <c r="D105" s="9"/>
      <c r="E105" s="9"/>
      <c r="F105" s="9"/>
      <c r="G105" s="9"/>
    </row>
    <row r="106" spans="1:7" ht="15.75" customHeight="1">
      <c r="A106" s="9"/>
      <c r="B106" s="9"/>
      <c r="C106" s="9"/>
      <c r="D106" s="9"/>
      <c r="E106" s="9"/>
      <c r="F106" s="9"/>
      <c r="G106" s="9"/>
    </row>
    <row r="107" spans="1:7" ht="15.75" customHeight="1">
      <c r="A107" s="9"/>
      <c r="B107" s="9"/>
      <c r="C107" s="9"/>
      <c r="D107" s="9"/>
      <c r="E107" s="9"/>
      <c r="F107" s="9"/>
      <c r="G107" s="9"/>
    </row>
    <row r="108" spans="1:7" ht="15.75" customHeight="1">
      <c r="A108" s="9"/>
      <c r="B108" s="9"/>
      <c r="C108" s="9"/>
      <c r="D108" s="9"/>
      <c r="E108" s="9"/>
      <c r="F108" s="9"/>
      <c r="G108" s="9"/>
    </row>
    <row r="109" spans="1:7" ht="15.75" customHeight="1">
      <c r="A109" s="9"/>
      <c r="B109" s="9"/>
      <c r="C109" s="9"/>
      <c r="D109" s="9"/>
      <c r="E109" s="9"/>
      <c r="F109" s="9"/>
      <c r="G109" s="9"/>
    </row>
    <row r="110" spans="1:7" ht="15.75" customHeight="1">
      <c r="A110" s="9"/>
      <c r="B110" s="9"/>
      <c r="C110" s="9"/>
      <c r="D110" s="9"/>
      <c r="E110" s="9"/>
      <c r="F110" s="9"/>
      <c r="G110" s="9"/>
    </row>
    <row r="111" spans="1:7" ht="15.75" customHeight="1">
      <c r="A111" s="9"/>
      <c r="B111" s="9"/>
      <c r="C111" s="9"/>
      <c r="D111" s="9"/>
      <c r="E111" s="9"/>
      <c r="F111" s="9"/>
      <c r="G111" s="9"/>
    </row>
    <row r="112" spans="1:7" ht="15.75" customHeight="1">
      <c r="A112" s="9"/>
      <c r="B112" s="9"/>
      <c r="C112" s="9"/>
      <c r="D112" s="9"/>
      <c r="E112" s="9"/>
      <c r="F112" s="9"/>
      <c r="G112" s="9"/>
    </row>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sheetData>
  <sheetProtection algorithmName="SHA-512" hashValue="VSV8YyIMLamq0GTry/e22YqFjlKhBQC4xTBe4AU+IYMVn7v7bBuHBtNsqMrfazw1mkCQptkzMlnvU5AS1fvLwg==" saltValue="2nqx8lUumGFAmaihDaJ1DQ==" spinCount="100000" sheet="1" objects="1" scenarios="1"/>
  <mergeCells count="25">
    <mergeCell ref="A49:B49"/>
    <mergeCell ref="C49:E49"/>
    <mergeCell ref="A11:A13"/>
    <mergeCell ref="B11:B13"/>
    <mergeCell ref="A37:C37"/>
    <mergeCell ref="A45:C45"/>
    <mergeCell ref="A46:C46"/>
    <mergeCell ref="A42:F42"/>
    <mergeCell ref="A38:C38"/>
    <mergeCell ref="A40:B40"/>
    <mergeCell ref="A1:I1"/>
    <mergeCell ref="A2:B2"/>
    <mergeCell ref="C2:I2"/>
    <mergeCell ref="A3:B3"/>
    <mergeCell ref="C3:I3"/>
    <mergeCell ref="A7:D7"/>
    <mergeCell ref="A8:I8"/>
    <mergeCell ref="G37:I37"/>
    <mergeCell ref="G38:I38"/>
    <mergeCell ref="A4:B4"/>
    <mergeCell ref="C4:I4"/>
    <mergeCell ref="A5:B5"/>
    <mergeCell ref="C5:I5"/>
    <mergeCell ref="A6:B6"/>
    <mergeCell ref="C6:I6"/>
  </mergeCells>
  <dataValidations count="4">
    <dataValidation type="list" allowBlank="1" showErrorMessage="1" sqref="D44 D11:D36" xr:uid="{D00C2CA3-975B-41A5-9D5E-6227E7BB5365}">
      <mc:AlternateContent xmlns:x12ac="http://schemas.microsoft.com/office/spreadsheetml/2011/1/ac" xmlns:mc="http://schemas.openxmlformats.org/markup-compatibility/2006">
        <mc:Choice Requires="x12ac">
          <x12ac:list>1,"0,50",0</x12ac:list>
        </mc:Choice>
        <mc:Fallback>
          <formula1>"1,0,50,0"</formula1>
        </mc:Fallback>
      </mc:AlternateContent>
    </dataValidation>
    <dataValidation type="list" allowBlank="1" showErrorMessage="1" sqref="E44:F44 E11:F36" xr:uid="{0C41552D-A5F4-414F-BB7D-5C39176B906B}">
      <formula1>"1,0"</formula1>
    </dataValidation>
    <dataValidation type="list" allowBlank="1" showErrorMessage="1" sqref="G44 G11:G13 G17:G18 G31:H31 I15 I19 G29:H29 G20:G28 G30 G32:G34 G36" xr:uid="{F01518D2-D1C2-4852-8A53-F1337EA00126}">
      <formula1>"SI,NO,SIN EVALUACIÓN"</formula1>
    </dataValidation>
    <dataValidation type="list" allowBlank="1" showInputMessage="1" showErrorMessage="1" sqref="C6:I6" xr:uid="{9B03108F-0ABA-47D4-867C-A58ADB48E3BB}">
      <formula1>"Denuncia ciudadana,Primer monitoreo,Segundo monitoreo para seguimiento de subsanación de observaciones"</formula1>
    </dataValidation>
  </dataValidations>
  <pageMargins left="0.70866141732283472" right="0.70866141732283472" top="0.74803149606299213" bottom="0.74803149606299213" header="0.31496062992125984" footer="0.31496062992125984"/>
  <pageSetup paperSize="9" scale="52" fitToHeight="2" orientation="portrait" verticalDpi="300" r:id="rId1"/>
  <headerFooter>
    <oddHeader>&amp;C&amp;G</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FF00"/>
    <outlinePr summaryBelow="0" summaryRight="0"/>
    <pageSetUpPr fitToPage="1"/>
  </sheetPr>
  <dimension ref="A1:I112"/>
  <sheetViews>
    <sheetView showGridLines="0" zoomScaleNormal="100" workbookViewId="0">
      <pane ySplit="10" topLeftCell="A11" activePane="bottomLeft" state="frozen"/>
      <selection pane="bottomLeft" activeCell="A11" sqref="A11:A13"/>
    </sheetView>
  </sheetViews>
  <sheetFormatPr baseColWidth="10" defaultColWidth="12.5703125" defaultRowHeight="12.75"/>
  <cols>
    <col min="1" max="1" width="10" customWidth="1"/>
    <col min="2" max="2" width="48.28515625" customWidth="1"/>
    <col min="3" max="3" width="37.42578125" customWidth="1"/>
    <col min="4" max="5" width="12.5703125" customWidth="1"/>
  </cols>
  <sheetData>
    <row r="1" spans="1:9" s="47" customFormat="1" ht="21">
      <c r="A1" s="143" t="s">
        <v>387</v>
      </c>
      <c r="B1" s="143"/>
      <c r="C1" s="143"/>
      <c r="D1" s="143"/>
      <c r="E1" s="143"/>
      <c r="F1" s="143"/>
      <c r="G1" s="143"/>
      <c r="H1" s="143"/>
      <c r="I1" s="143"/>
    </row>
    <row r="2" spans="1:9" s="47" customFormat="1" ht="22.5" customHeight="1">
      <c r="A2" s="144" t="s">
        <v>373</v>
      </c>
      <c r="B2" s="144"/>
      <c r="C2" s="145" t="s">
        <v>378</v>
      </c>
      <c r="D2" s="146"/>
      <c r="E2" s="146"/>
      <c r="F2" s="146"/>
      <c r="G2" s="146"/>
      <c r="H2" s="146"/>
      <c r="I2" s="147"/>
    </row>
    <row r="3" spans="1:9" s="47" customFormat="1" ht="22.5" customHeight="1">
      <c r="A3" s="144" t="s">
        <v>374</v>
      </c>
      <c r="B3" s="144"/>
      <c r="C3" s="149"/>
      <c r="D3" s="149"/>
      <c r="E3" s="149"/>
      <c r="F3" s="149"/>
      <c r="G3" s="149"/>
      <c r="H3" s="149"/>
      <c r="I3" s="149"/>
    </row>
    <row r="4" spans="1:9" s="47" customFormat="1" ht="22.5" customHeight="1">
      <c r="A4" s="144" t="s">
        <v>375</v>
      </c>
      <c r="B4" s="144"/>
      <c r="C4" s="150"/>
      <c r="D4" s="150"/>
      <c r="E4" s="150"/>
      <c r="F4" s="150"/>
      <c r="G4" s="150"/>
      <c r="H4" s="150"/>
      <c r="I4" s="150"/>
    </row>
    <row r="5" spans="1:9" s="47" customFormat="1" ht="22.5" customHeight="1">
      <c r="A5" s="144" t="s">
        <v>376</v>
      </c>
      <c r="B5" s="144"/>
      <c r="C5" s="149"/>
      <c r="D5" s="149"/>
      <c r="E5" s="149"/>
      <c r="F5" s="149"/>
      <c r="G5" s="149"/>
      <c r="H5" s="149"/>
      <c r="I5" s="149"/>
    </row>
    <row r="6" spans="1:9" s="47" customFormat="1" ht="22.5" customHeight="1">
      <c r="A6" s="144" t="s">
        <v>380</v>
      </c>
      <c r="B6" s="144"/>
      <c r="C6" s="149"/>
      <c r="D6" s="149"/>
      <c r="E6" s="149"/>
      <c r="F6" s="149"/>
      <c r="G6" s="149"/>
      <c r="H6" s="149"/>
      <c r="I6" s="149"/>
    </row>
    <row r="7" spans="1:9" s="47" customFormat="1" ht="0.75" customHeight="1">
      <c r="A7" s="151"/>
      <c r="B7" s="151"/>
      <c r="C7" s="151"/>
      <c r="D7" s="151"/>
    </row>
    <row r="8" spans="1:9" s="49" customFormat="1" ht="23.25" customHeight="1" thickBot="1">
      <c r="A8" s="155" t="s">
        <v>360</v>
      </c>
      <c r="B8" s="155"/>
      <c r="C8" s="155"/>
      <c r="D8" s="155"/>
      <c r="E8" s="155"/>
      <c r="F8" s="155"/>
      <c r="G8" s="155"/>
      <c r="H8" s="155"/>
      <c r="I8" s="155"/>
    </row>
    <row r="9" spans="1:9" ht="22.5" hidden="1" customHeight="1" thickBot="1">
      <c r="A9" s="11"/>
      <c r="B9" s="11"/>
      <c r="C9" s="11"/>
      <c r="D9" s="11"/>
      <c r="E9" s="11"/>
      <c r="F9" s="11"/>
      <c r="G9" s="11"/>
      <c r="H9" s="11"/>
      <c r="I9" s="11"/>
    </row>
    <row r="10" spans="1:9" ht="36.75" thickBot="1">
      <c r="A10" s="129" t="s">
        <v>7</v>
      </c>
      <c r="B10" s="69" t="s">
        <v>340</v>
      </c>
      <c r="C10" s="23" t="s">
        <v>342</v>
      </c>
      <c r="D10" s="30" t="s">
        <v>359</v>
      </c>
      <c r="E10" s="30" t="s">
        <v>5</v>
      </c>
      <c r="F10" s="29" t="s">
        <v>379</v>
      </c>
      <c r="G10" s="83" t="s">
        <v>344</v>
      </c>
      <c r="H10" s="84" t="s">
        <v>345</v>
      </c>
      <c r="I10" s="85" t="s">
        <v>346</v>
      </c>
    </row>
    <row r="11" spans="1:9" ht="12.75" customHeight="1">
      <c r="A11" s="166">
        <v>1</v>
      </c>
      <c r="B11" s="168" t="s">
        <v>10</v>
      </c>
      <c r="C11" s="24" t="s">
        <v>253</v>
      </c>
      <c r="D11" s="70">
        <v>1</v>
      </c>
      <c r="E11" s="70">
        <v>1</v>
      </c>
      <c r="F11" s="126">
        <v>1</v>
      </c>
      <c r="G11" s="123" t="s">
        <v>381</v>
      </c>
      <c r="H11" s="27"/>
      <c r="I11" s="28"/>
    </row>
    <row r="12" spans="1:9" ht="36">
      <c r="A12" s="167"/>
      <c r="B12" s="169"/>
      <c r="C12" s="25" t="s">
        <v>255</v>
      </c>
      <c r="D12" s="70">
        <v>1</v>
      </c>
      <c r="E12" s="70">
        <v>1</v>
      </c>
      <c r="F12" s="70">
        <v>1</v>
      </c>
      <c r="G12" s="124" t="s">
        <v>381</v>
      </c>
      <c r="H12" s="128"/>
      <c r="I12" s="12"/>
    </row>
    <row r="13" spans="1:9" ht="36">
      <c r="A13" s="167"/>
      <c r="B13" s="169"/>
      <c r="C13" s="26" t="s">
        <v>254</v>
      </c>
      <c r="D13" s="70">
        <v>1</v>
      </c>
      <c r="E13" s="70">
        <v>1</v>
      </c>
      <c r="F13" s="70">
        <v>1</v>
      </c>
      <c r="G13" s="124" t="s">
        <v>381</v>
      </c>
      <c r="H13" s="128"/>
      <c r="I13" s="12"/>
    </row>
    <row r="14" spans="1:9" ht="36">
      <c r="A14" s="130">
        <v>2</v>
      </c>
      <c r="B14" s="50" t="s">
        <v>252</v>
      </c>
      <c r="C14" s="72" t="s">
        <v>256</v>
      </c>
      <c r="D14" s="70">
        <v>1</v>
      </c>
      <c r="E14" s="70">
        <v>1</v>
      </c>
      <c r="F14" s="70">
        <v>1</v>
      </c>
      <c r="G14" s="128"/>
      <c r="H14" s="128"/>
      <c r="I14" s="12"/>
    </row>
    <row r="15" spans="1:9" ht="36">
      <c r="A15" s="130">
        <v>3</v>
      </c>
      <c r="B15" s="50" t="s">
        <v>257</v>
      </c>
      <c r="C15" s="72" t="s">
        <v>19</v>
      </c>
      <c r="D15" s="70">
        <v>1</v>
      </c>
      <c r="E15" s="70">
        <v>1</v>
      </c>
      <c r="F15" s="70">
        <v>1</v>
      </c>
      <c r="G15" s="128"/>
      <c r="H15" s="128"/>
      <c r="I15" s="73" t="s">
        <v>381</v>
      </c>
    </row>
    <row r="16" spans="1:9" ht="24">
      <c r="A16" s="92">
        <v>4</v>
      </c>
      <c r="B16" s="52" t="s">
        <v>258</v>
      </c>
      <c r="C16" s="74" t="s">
        <v>259</v>
      </c>
      <c r="D16" s="70">
        <v>1</v>
      </c>
      <c r="E16" s="70">
        <v>1</v>
      </c>
      <c r="F16" s="70">
        <v>1</v>
      </c>
      <c r="G16" s="128"/>
      <c r="H16" s="128"/>
      <c r="I16" s="12"/>
    </row>
    <row r="17" spans="1:9" ht="36">
      <c r="A17" s="130">
        <v>5</v>
      </c>
      <c r="B17" s="50" t="s">
        <v>347</v>
      </c>
      <c r="C17" s="72" t="s">
        <v>260</v>
      </c>
      <c r="D17" s="70">
        <v>1</v>
      </c>
      <c r="E17" s="70">
        <v>1</v>
      </c>
      <c r="F17" s="70">
        <v>1</v>
      </c>
      <c r="G17" s="124" t="s">
        <v>381</v>
      </c>
      <c r="H17" s="128"/>
      <c r="I17" s="12"/>
    </row>
    <row r="18" spans="1:9" ht="36">
      <c r="A18" s="130">
        <v>22</v>
      </c>
      <c r="B18" s="50" t="s">
        <v>348</v>
      </c>
      <c r="C18" s="72" t="s">
        <v>260</v>
      </c>
      <c r="D18" s="70">
        <v>1</v>
      </c>
      <c r="E18" s="70">
        <v>1</v>
      </c>
      <c r="F18" s="70">
        <v>1</v>
      </c>
      <c r="G18" s="124" t="s">
        <v>381</v>
      </c>
      <c r="H18" s="128"/>
      <c r="I18" s="12"/>
    </row>
    <row r="19" spans="1:9" ht="84">
      <c r="A19" s="92">
        <v>6</v>
      </c>
      <c r="B19" s="52" t="s">
        <v>261</v>
      </c>
      <c r="C19" s="74" t="s">
        <v>262</v>
      </c>
      <c r="D19" s="70">
        <v>1</v>
      </c>
      <c r="E19" s="70">
        <v>1</v>
      </c>
      <c r="F19" s="70">
        <v>1</v>
      </c>
      <c r="G19" s="128"/>
      <c r="H19" s="128"/>
      <c r="I19" s="73" t="s">
        <v>381</v>
      </c>
    </row>
    <row r="20" spans="1:9" ht="36">
      <c r="A20" s="130">
        <v>7</v>
      </c>
      <c r="B20" s="50" t="s">
        <v>264</v>
      </c>
      <c r="C20" s="72" t="s">
        <v>263</v>
      </c>
      <c r="D20" s="70">
        <v>1</v>
      </c>
      <c r="E20" s="70">
        <v>1</v>
      </c>
      <c r="F20" s="70">
        <v>1</v>
      </c>
      <c r="G20" s="124" t="s">
        <v>381</v>
      </c>
      <c r="H20" s="128"/>
      <c r="I20" s="12"/>
    </row>
    <row r="21" spans="1:9" ht="96">
      <c r="A21" s="92">
        <v>8</v>
      </c>
      <c r="B21" s="52" t="s">
        <v>265</v>
      </c>
      <c r="C21" s="74" t="s">
        <v>266</v>
      </c>
      <c r="D21" s="70">
        <v>1</v>
      </c>
      <c r="E21" s="70">
        <v>1</v>
      </c>
      <c r="F21" s="70">
        <v>1</v>
      </c>
      <c r="G21" s="124" t="s">
        <v>381</v>
      </c>
      <c r="H21" s="128"/>
      <c r="I21" s="12"/>
    </row>
    <row r="22" spans="1:9" ht="36">
      <c r="A22" s="131">
        <v>9</v>
      </c>
      <c r="B22" s="75" t="s">
        <v>267</v>
      </c>
      <c r="C22" s="25" t="s">
        <v>268</v>
      </c>
      <c r="D22" s="70">
        <v>1</v>
      </c>
      <c r="E22" s="70">
        <v>1</v>
      </c>
      <c r="F22" s="70">
        <v>1</v>
      </c>
      <c r="G22" s="124" t="s">
        <v>381</v>
      </c>
      <c r="H22" s="128"/>
      <c r="I22" s="12"/>
    </row>
    <row r="23" spans="1:9">
      <c r="A23" s="92">
        <v>10</v>
      </c>
      <c r="B23" s="52" t="s">
        <v>59</v>
      </c>
      <c r="C23" s="74" t="s">
        <v>269</v>
      </c>
      <c r="D23" s="70">
        <v>1</v>
      </c>
      <c r="E23" s="70">
        <v>1</v>
      </c>
      <c r="F23" s="70">
        <v>1</v>
      </c>
      <c r="G23" s="124" t="s">
        <v>381</v>
      </c>
      <c r="H23" s="128"/>
      <c r="I23" s="12"/>
    </row>
    <row r="24" spans="1:9" ht="132">
      <c r="A24" s="130">
        <v>11</v>
      </c>
      <c r="B24" s="50" t="s">
        <v>270</v>
      </c>
      <c r="C24" s="72" t="s">
        <v>63</v>
      </c>
      <c r="D24" s="70">
        <v>1</v>
      </c>
      <c r="E24" s="70">
        <v>1</v>
      </c>
      <c r="F24" s="70">
        <v>1</v>
      </c>
      <c r="G24" s="124" t="s">
        <v>381</v>
      </c>
      <c r="H24" s="128"/>
      <c r="I24" s="12"/>
    </row>
    <row r="25" spans="1:9" ht="36">
      <c r="A25" s="92">
        <v>12</v>
      </c>
      <c r="B25" s="52" t="s">
        <v>271</v>
      </c>
      <c r="C25" s="74" t="s">
        <v>272</v>
      </c>
      <c r="D25" s="70">
        <v>1</v>
      </c>
      <c r="E25" s="70">
        <v>1</v>
      </c>
      <c r="F25" s="70">
        <v>1</v>
      </c>
      <c r="G25" s="124" t="s">
        <v>381</v>
      </c>
      <c r="H25" s="128"/>
      <c r="I25" s="12"/>
    </row>
    <row r="26" spans="1:9" ht="36">
      <c r="A26" s="130">
        <v>13</v>
      </c>
      <c r="B26" s="50" t="s">
        <v>274</v>
      </c>
      <c r="C26" s="72" t="s">
        <v>273</v>
      </c>
      <c r="D26" s="70">
        <v>1</v>
      </c>
      <c r="E26" s="70">
        <v>1</v>
      </c>
      <c r="F26" s="70">
        <v>1</v>
      </c>
      <c r="G26" s="124" t="s">
        <v>381</v>
      </c>
      <c r="H26" s="128"/>
      <c r="I26" s="12"/>
    </row>
    <row r="27" spans="1:9" ht="48">
      <c r="A27" s="92">
        <v>14</v>
      </c>
      <c r="B27" s="52" t="s">
        <v>275</v>
      </c>
      <c r="C27" s="74" t="s">
        <v>276</v>
      </c>
      <c r="D27" s="70">
        <v>1</v>
      </c>
      <c r="E27" s="70">
        <v>1</v>
      </c>
      <c r="F27" s="70">
        <v>1</v>
      </c>
      <c r="G27" s="124" t="s">
        <v>381</v>
      </c>
      <c r="H27" s="128"/>
      <c r="I27" s="12"/>
    </row>
    <row r="28" spans="1:9" ht="36">
      <c r="A28" s="130">
        <v>15</v>
      </c>
      <c r="B28" s="50" t="s">
        <v>277</v>
      </c>
      <c r="C28" s="72" t="s">
        <v>278</v>
      </c>
      <c r="D28" s="70">
        <v>1</v>
      </c>
      <c r="E28" s="70">
        <v>1</v>
      </c>
      <c r="F28" s="70">
        <v>1</v>
      </c>
      <c r="G28" s="124" t="s">
        <v>381</v>
      </c>
      <c r="H28" s="128"/>
      <c r="I28" s="12"/>
    </row>
    <row r="29" spans="1:9" ht="36">
      <c r="A29" s="92">
        <v>16</v>
      </c>
      <c r="B29" s="52" t="s">
        <v>279</v>
      </c>
      <c r="C29" s="74" t="s">
        <v>96</v>
      </c>
      <c r="D29" s="70">
        <v>1</v>
      </c>
      <c r="E29" s="70">
        <v>1</v>
      </c>
      <c r="F29" s="70">
        <v>1</v>
      </c>
      <c r="G29" s="124" t="s">
        <v>381</v>
      </c>
      <c r="H29" s="76" t="s">
        <v>381</v>
      </c>
      <c r="I29" s="12"/>
    </row>
    <row r="30" spans="1:9" ht="348">
      <c r="A30" s="131">
        <v>17</v>
      </c>
      <c r="B30" s="75" t="s">
        <v>280</v>
      </c>
      <c r="C30" s="25" t="s">
        <v>281</v>
      </c>
      <c r="D30" s="70">
        <v>1</v>
      </c>
      <c r="E30" s="70">
        <v>1</v>
      </c>
      <c r="F30" s="70">
        <v>1</v>
      </c>
      <c r="G30" s="124" t="s">
        <v>381</v>
      </c>
      <c r="H30" s="128"/>
      <c r="I30" s="12"/>
    </row>
    <row r="31" spans="1:9" ht="24">
      <c r="A31" s="92">
        <v>18</v>
      </c>
      <c r="B31" s="52" t="s">
        <v>282</v>
      </c>
      <c r="C31" s="74" t="s">
        <v>283</v>
      </c>
      <c r="D31" s="70">
        <v>1</v>
      </c>
      <c r="E31" s="70">
        <v>1</v>
      </c>
      <c r="F31" s="70">
        <v>1</v>
      </c>
      <c r="G31" s="124" t="s">
        <v>381</v>
      </c>
      <c r="H31" s="76" t="s">
        <v>381</v>
      </c>
      <c r="I31" s="12"/>
    </row>
    <row r="32" spans="1:9" ht="96">
      <c r="A32" s="130">
        <v>19</v>
      </c>
      <c r="B32" s="50" t="s">
        <v>362</v>
      </c>
      <c r="C32" s="72" t="s">
        <v>284</v>
      </c>
      <c r="D32" s="70">
        <v>1</v>
      </c>
      <c r="E32" s="70">
        <v>1</v>
      </c>
      <c r="F32" s="70">
        <v>1</v>
      </c>
      <c r="G32" s="124" t="s">
        <v>381</v>
      </c>
      <c r="H32" s="128"/>
      <c r="I32" s="12"/>
    </row>
    <row r="33" spans="1:9" ht="60">
      <c r="A33" s="92">
        <v>20</v>
      </c>
      <c r="B33" s="52" t="s">
        <v>285</v>
      </c>
      <c r="C33" s="74" t="s">
        <v>117</v>
      </c>
      <c r="D33" s="70">
        <v>1</v>
      </c>
      <c r="E33" s="70">
        <v>1</v>
      </c>
      <c r="F33" s="70">
        <v>1</v>
      </c>
      <c r="G33" s="124" t="s">
        <v>381</v>
      </c>
      <c r="H33" s="128"/>
      <c r="I33" s="12"/>
    </row>
    <row r="34" spans="1:9" ht="24">
      <c r="A34" s="130">
        <v>21</v>
      </c>
      <c r="B34" s="50" t="s">
        <v>286</v>
      </c>
      <c r="C34" s="72" t="s">
        <v>287</v>
      </c>
      <c r="D34" s="70">
        <v>1</v>
      </c>
      <c r="E34" s="70">
        <v>1</v>
      </c>
      <c r="F34" s="70">
        <v>1</v>
      </c>
      <c r="G34" s="124" t="s">
        <v>381</v>
      </c>
      <c r="H34" s="128"/>
      <c r="I34" s="12"/>
    </row>
    <row r="35" spans="1:9" ht="60">
      <c r="A35" s="92">
        <v>23</v>
      </c>
      <c r="B35" s="52" t="s">
        <v>288</v>
      </c>
      <c r="C35" s="74" t="s">
        <v>289</v>
      </c>
      <c r="D35" s="70">
        <v>1</v>
      </c>
      <c r="E35" s="70">
        <v>1</v>
      </c>
      <c r="F35" s="70">
        <v>1</v>
      </c>
      <c r="G35" s="128"/>
      <c r="H35" s="128"/>
      <c r="I35" s="12"/>
    </row>
    <row r="36" spans="1:9" ht="60.75" thickBot="1">
      <c r="A36" s="132">
        <v>24</v>
      </c>
      <c r="B36" s="52" t="s">
        <v>290</v>
      </c>
      <c r="C36" s="77" t="s">
        <v>291</v>
      </c>
      <c r="D36" s="70">
        <v>1</v>
      </c>
      <c r="E36" s="70">
        <v>1</v>
      </c>
      <c r="F36" s="127">
        <v>1</v>
      </c>
      <c r="G36" s="125" t="s">
        <v>381</v>
      </c>
      <c r="H36" s="13"/>
      <c r="I36" s="14"/>
    </row>
    <row r="37" spans="1:9" ht="15" customHeight="1">
      <c r="A37" s="152" t="s">
        <v>391</v>
      </c>
      <c r="B37" s="153"/>
      <c r="C37" s="154"/>
      <c r="D37" s="32">
        <f>SUM(D14:D36)+AVERAGE(D11:D13)</f>
        <v>24</v>
      </c>
      <c r="E37" s="32">
        <f>SUM(E14:E36)+AVERAGE(E11:E13)</f>
        <v>24</v>
      </c>
      <c r="F37" s="32">
        <f>SUM(F14:F36)+AVERAGE(F11:F13)</f>
        <v>24</v>
      </c>
      <c r="G37" s="158">
        <f>COUNTIF(G14:I36,"SI")+COUNTIF(G11:G13,"SI")/3</f>
        <v>23</v>
      </c>
      <c r="H37" s="159"/>
      <c r="I37" s="160"/>
    </row>
    <row r="38" spans="1:9" ht="30" customHeight="1" thickBot="1">
      <c r="A38" s="161" t="s">
        <v>392</v>
      </c>
      <c r="B38" s="162"/>
      <c r="C38" s="163"/>
      <c r="D38" s="58">
        <f>D37/24</f>
        <v>1</v>
      </c>
      <c r="E38" s="58">
        <f>E37/24</f>
        <v>1</v>
      </c>
      <c r="F38" s="58">
        <f>F37/24</f>
        <v>1</v>
      </c>
      <c r="G38" s="164">
        <f>IF((23-(COUNTIF(G14:I36,"SIN EVALUACIÓN")+COUNTIF(G11:G13,"SIN EVALUACIÓN")/3))&lt;&gt;0,G37/(23-(COUNTIF(G14:I36,"SIN EVALUACIÓN")+COUNTIF(G11:G13,"SIN EVALUACIÓN")/3)),"SIN EVALUACIÓN")</f>
        <v>1</v>
      </c>
      <c r="H38" s="164"/>
      <c r="I38" s="165"/>
    </row>
    <row r="39" spans="1:9" ht="13.5" thickBot="1">
      <c r="A39" s="79"/>
      <c r="B39" s="79"/>
      <c r="C39" s="79"/>
      <c r="D39" s="79"/>
      <c r="E39" s="79"/>
      <c r="F39" s="79"/>
      <c r="G39" s="79"/>
      <c r="H39" s="79"/>
    </row>
    <row r="40" spans="1:9" ht="19.5" customHeight="1" thickBot="1">
      <c r="A40" s="157" t="s">
        <v>389</v>
      </c>
      <c r="B40" s="157"/>
      <c r="C40" s="59">
        <f>IF(G38="SIN EVALUACIÓN",(D37/24+E37/24+F37/24)/3,(D37/24+E37/24+F37/24+ G37/ (23-(COUNTIF(G14:I36,"SIN EVALUACIÓN")+COUNTIF(G11:G13,"SIN EVALUACIÓN")/3)))/4)</f>
        <v>1</v>
      </c>
      <c r="D40" s="79"/>
      <c r="E40" s="79"/>
      <c r="F40" s="79"/>
      <c r="G40" s="79"/>
      <c r="H40" s="79"/>
    </row>
    <row r="41" spans="1:9" ht="14.25">
      <c r="A41" s="9"/>
      <c r="B41" s="9"/>
      <c r="C41" s="31"/>
      <c r="D41" s="9"/>
      <c r="E41" s="9"/>
      <c r="F41" s="9"/>
      <c r="G41" s="9"/>
      <c r="H41" s="9"/>
    </row>
    <row r="42" spans="1:9" ht="23.25" customHeight="1" thickBot="1">
      <c r="A42" s="181" t="s">
        <v>365</v>
      </c>
      <c r="B42" s="181"/>
      <c r="C42" s="181"/>
      <c r="D42" s="181"/>
      <c r="E42" s="181"/>
      <c r="F42" s="181"/>
      <c r="G42" s="39"/>
    </row>
    <row r="43" spans="1:9" ht="36">
      <c r="A43" s="60" t="s">
        <v>7</v>
      </c>
      <c r="B43" s="61" t="s">
        <v>343</v>
      </c>
      <c r="C43" s="62" t="s">
        <v>342</v>
      </c>
      <c r="D43" s="110" t="s">
        <v>359</v>
      </c>
      <c r="E43" s="61" t="s">
        <v>5</v>
      </c>
      <c r="F43" s="62" t="s">
        <v>379</v>
      </c>
      <c r="G43" s="114" t="s">
        <v>344</v>
      </c>
    </row>
    <row r="44" spans="1:9" ht="72">
      <c r="A44" s="92" t="s">
        <v>302</v>
      </c>
      <c r="B44" s="53" t="s">
        <v>306</v>
      </c>
      <c r="C44" s="74" t="s">
        <v>307</v>
      </c>
      <c r="D44" s="111">
        <v>1</v>
      </c>
      <c r="E44" s="76">
        <v>1</v>
      </c>
      <c r="F44" s="73">
        <v>1</v>
      </c>
      <c r="G44" s="100" t="s">
        <v>381</v>
      </c>
    </row>
    <row r="45" spans="1:9" ht="35.25" customHeight="1">
      <c r="A45" s="170" t="s">
        <v>341</v>
      </c>
      <c r="B45" s="171"/>
      <c r="C45" s="172"/>
      <c r="D45" s="112">
        <f>SUM(D42:D44)</f>
        <v>1</v>
      </c>
      <c r="E45" s="33">
        <f>SUM(E42:E44)</f>
        <v>1</v>
      </c>
      <c r="F45" s="66">
        <f>SUM(F44:F44)</f>
        <v>1</v>
      </c>
      <c r="G45" s="101">
        <f>COUNTIF(G43:G44,"SI")</f>
        <v>1</v>
      </c>
    </row>
    <row r="46" spans="1:9" ht="36" customHeight="1" thickBot="1">
      <c r="A46" s="173" t="s">
        <v>361</v>
      </c>
      <c r="B46" s="174"/>
      <c r="C46" s="175"/>
      <c r="D46" s="113">
        <f>D45</f>
        <v>1</v>
      </c>
      <c r="E46" s="94">
        <f>E45</f>
        <v>1</v>
      </c>
      <c r="F46" s="118">
        <f>F45</f>
        <v>1</v>
      </c>
      <c r="G46" s="102">
        <f>IF((1-COUNTIF(G43:G44,"SIN EVALUACIÓN"))&lt;&gt;0,G45/(1-COUNTIF(G43:G44,"SIN EVALUACIÓN")),"SIN EVALUACIÓN")</f>
        <v>1</v>
      </c>
    </row>
    <row r="47" spans="1:9">
      <c r="A47" s="9"/>
      <c r="B47" s="9"/>
      <c r="C47" s="9"/>
      <c r="D47" s="9"/>
      <c r="E47" s="9"/>
      <c r="F47" s="9"/>
      <c r="G47" s="9"/>
    </row>
    <row r="48" spans="1:9" ht="13.5" thickBot="1">
      <c r="A48" s="9"/>
      <c r="B48" s="9"/>
      <c r="C48" s="9"/>
      <c r="D48" s="9"/>
      <c r="E48" s="9"/>
      <c r="F48" s="9"/>
      <c r="G48" s="9"/>
    </row>
    <row r="49" spans="1:7" ht="19.5" customHeight="1" thickBot="1">
      <c r="A49" s="157" t="s">
        <v>388</v>
      </c>
      <c r="B49" s="157"/>
      <c r="C49" s="179">
        <f>IF(AND(G38="SIN EVALUACIÓN",G46="SIN EVALUACIÓN"), ((D37+D45)/25+(E37+E45)/25+(F37+F45)/25)/3, ((D37+D45)/25+(E37+E45)/25+(F37+F45)/25+ IF(AND(G38="SIN EVALUACIÓN",G46="SIN EVALUACIÓN"),0,(G37+G45)/ (24-(COUNTIF(G14:I36,"SIN EVALUACIÓN")+COUNTIF(G11:G13,"SIN EVALUACIÓN")/3+COUNTIF(G44:G45,"SIN EVALUACIÓN")))))/4)</f>
        <v>1</v>
      </c>
      <c r="D49" s="179"/>
      <c r="E49" s="180"/>
      <c r="F49" s="9"/>
      <c r="G49" s="9"/>
    </row>
    <row r="50" spans="1:7">
      <c r="A50" s="9"/>
      <c r="B50" s="9"/>
      <c r="C50" s="9"/>
      <c r="D50" s="9"/>
      <c r="E50" s="9"/>
      <c r="F50" s="9"/>
      <c r="G50" s="9"/>
    </row>
    <row r="51" spans="1:7">
      <c r="A51" s="9"/>
      <c r="B51" s="9"/>
      <c r="C51" s="9"/>
      <c r="D51" s="9"/>
      <c r="E51" s="9"/>
      <c r="F51" s="9"/>
      <c r="G51" s="9"/>
    </row>
    <row r="52" spans="1:7">
      <c r="A52" s="9"/>
      <c r="B52" s="9"/>
      <c r="C52" s="9"/>
      <c r="D52" s="9"/>
      <c r="E52" s="9"/>
      <c r="F52" s="9"/>
      <c r="G52" s="9"/>
    </row>
    <row r="53" spans="1:7">
      <c r="A53" s="9"/>
      <c r="B53" s="9"/>
      <c r="C53" s="9"/>
      <c r="D53" s="9"/>
      <c r="E53" s="9"/>
      <c r="F53" s="9"/>
      <c r="G53" s="9"/>
    </row>
    <row r="54" spans="1:7">
      <c r="A54" s="9"/>
      <c r="B54" s="9"/>
      <c r="C54" s="9"/>
      <c r="D54" s="9"/>
      <c r="E54" s="9"/>
      <c r="F54" s="9"/>
      <c r="G54" s="9"/>
    </row>
    <row r="55" spans="1:7">
      <c r="A55" s="9"/>
      <c r="B55" s="9"/>
      <c r="C55" s="9"/>
      <c r="D55" s="9"/>
      <c r="E55" s="9"/>
      <c r="F55" s="9"/>
      <c r="G55" s="9"/>
    </row>
    <row r="56" spans="1:7">
      <c r="A56" s="9"/>
      <c r="B56" s="9"/>
      <c r="C56" s="9"/>
      <c r="D56" s="9"/>
      <c r="E56" s="9"/>
      <c r="F56" s="9"/>
      <c r="G56" s="9"/>
    </row>
    <row r="57" spans="1:7">
      <c r="A57" s="9"/>
      <c r="B57" s="9"/>
      <c r="C57" s="9"/>
      <c r="D57" s="9"/>
      <c r="E57" s="9"/>
      <c r="F57" s="9"/>
      <c r="G57" s="9"/>
    </row>
    <row r="58" spans="1:7">
      <c r="A58" s="9"/>
      <c r="B58" s="9"/>
      <c r="C58" s="9"/>
      <c r="D58" s="9"/>
      <c r="E58" s="9"/>
      <c r="F58" s="9"/>
      <c r="G58" s="9"/>
    </row>
    <row r="59" spans="1:7">
      <c r="A59" s="9"/>
      <c r="B59" s="9"/>
      <c r="C59" s="9"/>
      <c r="D59" s="9"/>
      <c r="E59" s="9"/>
      <c r="F59" s="9"/>
      <c r="G59" s="9"/>
    </row>
    <row r="60" spans="1:7">
      <c r="A60" s="9"/>
      <c r="B60" s="9"/>
      <c r="C60" s="9"/>
      <c r="D60" s="9"/>
      <c r="E60" s="9"/>
      <c r="F60" s="9"/>
      <c r="G60" s="9"/>
    </row>
    <row r="61" spans="1:7">
      <c r="A61" s="9"/>
      <c r="B61" s="9"/>
      <c r="C61" s="9"/>
      <c r="D61" s="9"/>
      <c r="E61" s="9"/>
      <c r="F61" s="9"/>
      <c r="G61" s="9"/>
    </row>
    <row r="62" spans="1:7">
      <c r="A62" s="9"/>
      <c r="B62" s="9"/>
      <c r="C62" s="9"/>
      <c r="D62" s="9"/>
      <c r="E62" s="9"/>
      <c r="F62" s="9"/>
      <c r="G62" s="9"/>
    </row>
    <row r="63" spans="1:7">
      <c r="A63" s="9"/>
      <c r="B63" s="9"/>
      <c r="C63" s="9"/>
      <c r="D63" s="9"/>
      <c r="E63" s="9"/>
      <c r="F63" s="9"/>
      <c r="G63" s="9"/>
    </row>
    <row r="64" spans="1:7">
      <c r="A64" s="9"/>
      <c r="B64" s="9"/>
      <c r="C64" s="9"/>
      <c r="D64" s="9"/>
      <c r="E64" s="9"/>
      <c r="F64" s="9"/>
      <c r="G64" s="9"/>
    </row>
    <row r="65" spans="1:7">
      <c r="A65" s="9"/>
      <c r="B65" s="9"/>
      <c r="C65" s="9"/>
      <c r="D65" s="9"/>
      <c r="E65" s="9"/>
      <c r="F65" s="9"/>
      <c r="G65" s="9"/>
    </row>
    <row r="66" spans="1:7">
      <c r="A66" s="9"/>
      <c r="B66" s="9"/>
      <c r="C66" s="9"/>
      <c r="D66" s="9"/>
      <c r="E66" s="9"/>
      <c r="F66" s="9"/>
      <c r="G66" s="9"/>
    </row>
    <row r="67" spans="1:7">
      <c r="A67" s="9"/>
      <c r="B67" s="9"/>
      <c r="C67" s="9"/>
      <c r="D67" s="9"/>
      <c r="E67" s="9"/>
      <c r="F67" s="9"/>
      <c r="G67" s="9"/>
    </row>
    <row r="68" spans="1:7">
      <c r="A68" s="9"/>
      <c r="B68" s="9"/>
      <c r="C68" s="9"/>
      <c r="D68" s="9"/>
      <c r="E68" s="9"/>
      <c r="F68" s="9"/>
      <c r="G68" s="9"/>
    </row>
    <row r="69" spans="1:7">
      <c r="A69" s="9"/>
      <c r="B69" s="9"/>
      <c r="C69" s="9"/>
      <c r="D69" s="9"/>
      <c r="E69" s="9"/>
      <c r="F69" s="9"/>
      <c r="G69" s="9"/>
    </row>
    <row r="70" spans="1:7">
      <c r="A70" s="9"/>
      <c r="B70" s="9"/>
      <c r="C70" s="9"/>
      <c r="D70" s="9"/>
      <c r="E70" s="9"/>
      <c r="F70" s="9"/>
      <c r="G70" s="9"/>
    </row>
    <row r="71" spans="1:7">
      <c r="A71" s="9"/>
      <c r="B71" s="9"/>
      <c r="C71" s="9"/>
      <c r="D71" s="9"/>
      <c r="E71" s="9"/>
      <c r="F71" s="9"/>
      <c r="G71" s="9"/>
    </row>
    <row r="72" spans="1:7">
      <c r="A72" s="9"/>
      <c r="B72" s="9"/>
      <c r="C72" s="9"/>
      <c r="D72" s="9"/>
      <c r="E72" s="9"/>
      <c r="F72" s="9"/>
      <c r="G72" s="9"/>
    </row>
    <row r="73" spans="1:7">
      <c r="A73" s="9"/>
      <c r="B73" s="9"/>
      <c r="C73" s="9"/>
      <c r="D73" s="9"/>
      <c r="E73" s="9"/>
      <c r="F73" s="9"/>
      <c r="G73" s="9"/>
    </row>
    <row r="74" spans="1:7">
      <c r="A74" s="9"/>
      <c r="B74" s="9"/>
      <c r="C74" s="9"/>
      <c r="D74" s="9"/>
      <c r="E74" s="9"/>
      <c r="F74" s="9"/>
      <c r="G74" s="9"/>
    </row>
    <row r="75" spans="1:7">
      <c r="A75" s="9"/>
      <c r="B75" s="9"/>
      <c r="C75" s="9"/>
      <c r="D75" s="9"/>
      <c r="E75" s="9"/>
      <c r="F75" s="9"/>
      <c r="G75" s="9"/>
    </row>
    <row r="76" spans="1:7">
      <c r="A76" s="9"/>
      <c r="B76" s="9"/>
      <c r="C76" s="9"/>
      <c r="D76" s="9"/>
      <c r="E76" s="9"/>
      <c r="F76" s="9"/>
      <c r="G76" s="9"/>
    </row>
    <row r="77" spans="1:7">
      <c r="A77" s="9"/>
      <c r="B77" s="9"/>
      <c r="C77" s="9"/>
      <c r="D77" s="9"/>
      <c r="E77" s="9"/>
      <c r="F77" s="9"/>
      <c r="G77" s="9"/>
    </row>
    <row r="78" spans="1:7">
      <c r="A78" s="9"/>
      <c r="B78" s="9"/>
      <c r="C78" s="9"/>
      <c r="D78" s="9"/>
      <c r="E78" s="9"/>
      <c r="F78" s="9"/>
      <c r="G78" s="9"/>
    </row>
    <row r="79" spans="1:7">
      <c r="A79" s="9"/>
      <c r="B79" s="9"/>
      <c r="C79" s="9"/>
      <c r="D79" s="9"/>
      <c r="E79" s="9"/>
      <c r="F79" s="9"/>
      <c r="G79" s="9"/>
    </row>
    <row r="80" spans="1:7">
      <c r="A80" s="9"/>
      <c r="B80" s="9"/>
      <c r="C80" s="9"/>
      <c r="D80" s="9"/>
      <c r="E80" s="9"/>
      <c r="F80" s="9"/>
      <c r="G80" s="9"/>
    </row>
    <row r="81" spans="1:7">
      <c r="A81" s="9"/>
      <c r="B81" s="9"/>
      <c r="C81" s="9"/>
      <c r="D81" s="9"/>
      <c r="E81" s="9"/>
      <c r="F81" s="9"/>
      <c r="G81" s="9"/>
    </row>
    <row r="82" spans="1:7">
      <c r="A82" s="9"/>
      <c r="B82" s="9"/>
      <c r="C82" s="9"/>
      <c r="D82" s="9"/>
      <c r="E82" s="9"/>
      <c r="F82" s="9"/>
      <c r="G82" s="9"/>
    </row>
    <row r="83" spans="1:7">
      <c r="A83" s="9"/>
      <c r="B83" s="9"/>
      <c r="C83" s="9"/>
      <c r="D83" s="9"/>
      <c r="E83" s="9"/>
      <c r="F83" s="9"/>
      <c r="G83" s="9"/>
    </row>
    <row r="84" spans="1:7">
      <c r="A84" s="9"/>
      <c r="B84" s="9"/>
      <c r="C84" s="9"/>
      <c r="D84" s="9"/>
      <c r="E84" s="9"/>
      <c r="F84" s="9"/>
      <c r="G84" s="9"/>
    </row>
    <row r="85" spans="1:7">
      <c r="A85" s="9"/>
      <c r="B85" s="9"/>
      <c r="C85" s="9"/>
      <c r="D85" s="9"/>
      <c r="E85" s="9"/>
      <c r="F85" s="9"/>
      <c r="G85" s="9"/>
    </row>
    <row r="86" spans="1:7">
      <c r="A86" s="9"/>
      <c r="B86" s="9"/>
      <c r="C86" s="9"/>
      <c r="D86" s="9"/>
      <c r="E86" s="9"/>
      <c r="F86" s="9"/>
      <c r="G86" s="9"/>
    </row>
    <row r="87" spans="1:7">
      <c r="A87" s="9"/>
      <c r="B87" s="9"/>
      <c r="C87" s="9"/>
      <c r="D87" s="9"/>
      <c r="E87" s="9"/>
      <c r="F87" s="9"/>
      <c r="G87" s="9"/>
    </row>
    <row r="88" spans="1:7">
      <c r="A88" s="9"/>
      <c r="B88" s="9"/>
      <c r="C88" s="9"/>
      <c r="D88" s="9"/>
      <c r="E88" s="9"/>
      <c r="F88" s="9"/>
      <c r="G88" s="9"/>
    </row>
    <row r="89" spans="1:7">
      <c r="A89" s="9"/>
      <c r="B89" s="9"/>
      <c r="C89" s="9"/>
      <c r="D89" s="9"/>
      <c r="E89" s="9"/>
      <c r="F89" s="9"/>
      <c r="G89" s="9"/>
    </row>
    <row r="90" spans="1:7">
      <c r="A90" s="9"/>
      <c r="B90" s="9"/>
      <c r="C90" s="9"/>
      <c r="D90" s="9"/>
      <c r="E90" s="9"/>
      <c r="F90" s="9"/>
      <c r="G90" s="9"/>
    </row>
    <row r="91" spans="1:7">
      <c r="A91" s="9"/>
      <c r="B91" s="9"/>
      <c r="C91" s="9"/>
      <c r="D91" s="9"/>
      <c r="E91" s="9"/>
      <c r="F91" s="9"/>
      <c r="G91" s="9"/>
    </row>
    <row r="92" spans="1:7">
      <c r="A92" s="9"/>
      <c r="B92" s="9"/>
      <c r="C92" s="9"/>
      <c r="D92" s="9"/>
      <c r="E92" s="9"/>
      <c r="F92" s="9"/>
      <c r="G92" s="9"/>
    </row>
    <row r="93" spans="1:7">
      <c r="A93" s="9"/>
      <c r="B93" s="9"/>
      <c r="C93" s="9"/>
      <c r="D93" s="9"/>
      <c r="E93" s="9"/>
      <c r="F93" s="9"/>
      <c r="G93" s="9"/>
    </row>
    <row r="94" spans="1:7">
      <c r="A94" s="9"/>
      <c r="B94" s="9"/>
      <c r="C94" s="9"/>
      <c r="D94" s="9"/>
      <c r="E94" s="9"/>
      <c r="F94" s="9"/>
      <c r="G94" s="9"/>
    </row>
    <row r="95" spans="1:7">
      <c r="A95" s="9"/>
      <c r="B95" s="9"/>
      <c r="C95" s="9"/>
      <c r="D95" s="9"/>
      <c r="E95" s="9"/>
      <c r="F95" s="9"/>
      <c r="G95" s="9"/>
    </row>
    <row r="96" spans="1:7">
      <c r="A96" s="9"/>
      <c r="B96" s="9"/>
      <c r="C96" s="9"/>
      <c r="D96" s="9"/>
      <c r="E96" s="9"/>
      <c r="F96" s="9"/>
      <c r="G96" s="9"/>
    </row>
    <row r="97" spans="1:7">
      <c r="A97" s="9"/>
      <c r="B97" s="9"/>
      <c r="C97" s="9"/>
      <c r="D97" s="9"/>
      <c r="E97" s="9"/>
      <c r="F97" s="9"/>
      <c r="G97" s="9"/>
    </row>
    <row r="98" spans="1:7">
      <c r="A98" s="9"/>
      <c r="B98" s="9"/>
      <c r="C98" s="9"/>
      <c r="D98" s="9"/>
      <c r="E98" s="9"/>
      <c r="F98" s="9"/>
      <c r="G98" s="9"/>
    </row>
    <row r="99" spans="1:7">
      <c r="A99" s="9"/>
      <c r="B99" s="9"/>
      <c r="C99" s="9"/>
      <c r="D99" s="9"/>
      <c r="E99" s="9"/>
      <c r="F99" s="9"/>
      <c r="G99" s="9"/>
    </row>
    <row r="100" spans="1:7">
      <c r="A100" s="9"/>
      <c r="B100" s="9"/>
      <c r="C100" s="9"/>
      <c r="D100" s="9"/>
      <c r="E100" s="9"/>
      <c r="F100" s="9"/>
      <c r="G100" s="9"/>
    </row>
    <row r="101" spans="1:7">
      <c r="A101" s="9"/>
      <c r="B101" s="9"/>
      <c r="C101" s="9"/>
      <c r="D101" s="9"/>
      <c r="E101" s="9"/>
      <c r="F101" s="9"/>
      <c r="G101" s="9"/>
    </row>
    <row r="102" spans="1:7">
      <c r="A102" s="9"/>
      <c r="B102" s="9"/>
      <c r="C102" s="9"/>
      <c r="D102" s="9"/>
      <c r="E102" s="9"/>
      <c r="F102" s="9"/>
      <c r="G102" s="9"/>
    </row>
    <row r="103" spans="1:7">
      <c r="A103" s="9"/>
      <c r="B103" s="9"/>
      <c r="C103" s="9"/>
      <c r="D103" s="9"/>
      <c r="E103" s="9"/>
      <c r="F103" s="9"/>
      <c r="G103" s="9"/>
    </row>
    <row r="104" spans="1:7">
      <c r="A104" s="9"/>
      <c r="B104" s="9"/>
      <c r="C104" s="9"/>
      <c r="D104" s="9"/>
      <c r="E104" s="9"/>
      <c r="F104" s="9"/>
      <c r="G104" s="9"/>
    </row>
    <row r="105" spans="1:7">
      <c r="A105" s="9"/>
      <c r="B105" s="9"/>
      <c r="C105" s="9"/>
      <c r="D105" s="9"/>
      <c r="E105" s="9"/>
      <c r="F105" s="9"/>
      <c r="G105" s="9"/>
    </row>
    <row r="106" spans="1:7">
      <c r="A106" s="9"/>
      <c r="B106" s="9"/>
      <c r="C106" s="9"/>
      <c r="D106" s="9"/>
      <c r="E106" s="9"/>
      <c r="F106" s="9"/>
      <c r="G106" s="9"/>
    </row>
    <row r="107" spans="1:7">
      <c r="A107" s="9"/>
      <c r="B107" s="9"/>
      <c r="C107" s="9"/>
      <c r="D107" s="9"/>
      <c r="E107" s="9"/>
      <c r="F107" s="9"/>
      <c r="G107" s="9"/>
    </row>
    <row r="108" spans="1:7">
      <c r="A108" s="9"/>
      <c r="B108" s="9"/>
      <c r="C108" s="9"/>
      <c r="D108" s="9"/>
      <c r="E108" s="9"/>
      <c r="F108" s="9"/>
      <c r="G108" s="9"/>
    </row>
    <row r="109" spans="1:7">
      <c r="A109" s="9"/>
      <c r="B109" s="9"/>
      <c r="C109" s="9"/>
      <c r="D109" s="9"/>
      <c r="E109" s="9"/>
      <c r="F109" s="9"/>
      <c r="G109" s="9"/>
    </row>
    <row r="110" spans="1:7">
      <c r="A110" s="9"/>
      <c r="B110" s="9"/>
      <c r="C110" s="9"/>
      <c r="D110" s="9"/>
      <c r="E110" s="9"/>
      <c r="F110" s="9"/>
      <c r="G110" s="9"/>
    </row>
    <row r="111" spans="1:7">
      <c r="A111" s="9"/>
      <c r="B111" s="9"/>
      <c r="C111" s="9"/>
      <c r="D111" s="9"/>
      <c r="E111" s="9"/>
      <c r="F111" s="9"/>
      <c r="G111" s="9"/>
    </row>
    <row r="112" spans="1:7">
      <c r="A112" s="9"/>
      <c r="B112" s="9"/>
      <c r="C112" s="9"/>
      <c r="D112" s="9"/>
      <c r="E112" s="9"/>
      <c r="F112" s="9"/>
      <c r="G112" s="9"/>
    </row>
  </sheetData>
  <sheetProtection algorithmName="SHA-512" hashValue="k1+frpjcJffK6tlSaBSklEAlFE148iQuHKdseUSvrW4Fs25LkdcJ0eC1BBPV/o2WB6kwinr2nGNZRFZcXpGOjg==" saltValue="/1hkYCwEuGpge3jyTx3axA==" spinCount="100000" sheet="1" objects="1" scenarios="1"/>
  <mergeCells count="25">
    <mergeCell ref="A49:B49"/>
    <mergeCell ref="C49:E49"/>
    <mergeCell ref="A11:A13"/>
    <mergeCell ref="B11:B13"/>
    <mergeCell ref="A37:C37"/>
    <mergeCell ref="A45:C45"/>
    <mergeCell ref="A46:C46"/>
    <mergeCell ref="A42:F42"/>
    <mergeCell ref="A38:C38"/>
    <mergeCell ref="A40:B40"/>
    <mergeCell ref="A1:I1"/>
    <mergeCell ref="A2:B2"/>
    <mergeCell ref="C2:I2"/>
    <mergeCell ref="A3:B3"/>
    <mergeCell ref="C3:I3"/>
    <mergeCell ref="A7:D7"/>
    <mergeCell ref="A8:I8"/>
    <mergeCell ref="G37:I37"/>
    <mergeCell ref="G38:I38"/>
    <mergeCell ref="A4:B4"/>
    <mergeCell ref="C4:I4"/>
    <mergeCell ref="A5:B5"/>
    <mergeCell ref="C5:I5"/>
    <mergeCell ref="A6:B6"/>
    <mergeCell ref="C6:I6"/>
  </mergeCells>
  <dataValidations disablePrompts="1" count="4">
    <dataValidation type="list" allowBlank="1" showErrorMessage="1" sqref="D44 D11:D36" xr:uid="{1C957F1C-BA68-4DEE-BBB9-C724CAF5F7A1}">
      <mc:AlternateContent xmlns:x12ac="http://schemas.microsoft.com/office/spreadsheetml/2011/1/ac" xmlns:mc="http://schemas.openxmlformats.org/markup-compatibility/2006">
        <mc:Choice Requires="x12ac">
          <x12ac:list>1,"0,50",0</x12ac:list>
        </mc:Choice>
        <mc:Fallback>
          <formula1>"1,0,50,0"</formula1>
        </mc:Fallback>
      </mc:AlternateContent>
    </dataValidation>
    <dataValidation type="list" allowBlank="1" showErrorMessage="1" sqref="E44:F44 E11:F36" xr:uid="{BA62AA5E-7287-4FED-ACEE-90A404957BE2}">
      <formula1>"1,0"</formula1>
    </dataValidation>
    <dataValidation type="list" allowBlank="1" showErrorMessage="1" sqref="G44 G11:G13 G17:G18 G31:H31 I15 I19 G29:H29 G20:G28 G30 G32:G34 G36" xr:uid="{F1BAEF1A-91E0-4902-B79C-7415B0E0AD56}">
      <formula1>"SI,NO,SIN EVALUACIÓN"</formula1>
    </dataValidation>
    <dataValidation type="list" allowBlank="1" showInputMessage="1" showErrorMessage="1" sqref="C6:I6" xr:uid="{0E4F51E4-C382-4113-960D-E65D35B97660}">
      <formula1>"Denuncia ciudadana,Primer monitoreo,Segundo monitoreo para seguimiento de subsanación de observaciones"</formula1>
    </dataValidation>
  </dataValidations>
  <pageMargins left="0.70866141732283472" right="0.70866141732283472" top="0.74803149606299213" bottom="0.74803149606299213" header="0.31496062992125984" footer="0.31496062992125984"/>
  <pageSetup paperSize="9" scale="52" fitToHeight="2" orientation="portrait" verticalDpi="300" r:id="rId1"/>
  <headerFooter>
    <oddHeader>&amp;C&amp;G</oddHead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922D5-3232-4501-B743-74D291F3E264}">
  <sheetPr>
    <tabColor rgb="FF00FF00"/>
    <pageSetUpPr fitToPage="1"/>
  </sheetPr>
  <dimension ref="A1:I102"/>
  <sheetViews>
    <sheetView showGridLines="0" zoomScaleNormal="100" workbookViewId="0">
      <pane ySplit="10" topLeftCell="A11" activePane="bottomLeft" state="frozen"/>
      <selection pane="bottomLeft" activeCell="A11" sqref="A11:A13"/>
    </sheetView>
  </sheetViews>
  <sheetFormatPr baseColWidth="10" defaultColWidth="12.5703125" defaultRowHeight="12.75"/>
  <cols>
    <col min="1" max="1" width="7.7109375" customWidth="1"/>
    <col min="2" max="2" width="50.140625" customWidth="1"/>
    <col min="3" max="3" width="37.42578125" customWidth="1"/>
  </cols>
  <sheetData>
    <row r="1" spans="1:9" s="47" customFormat="1" ht="21">
      <c r="A1" s="143" t="s">
        <v>387</v>
      </c>
      <c r="B1" s="143"/>
      <c r="C1" s="143"/>
      <c r="D1" s="143"/>
      <c r="E1" s="143"/>
      <c r="F1" s="143"/>
      <c r="G1" s="143"/>
      <c r="H1" s="143"/>
      <c r="I1" s="143"/>
    </row>
    <row r="2" spans="1:9" s="47" customFormat="1" ht="22.5" customHeight="1">
      <c r="A2" s="144" t="s">
        <v>373</v>
      </c>
      <c r="B2" s="144"/>
      <c r="C2" s="145" t="s">
        <v>378</v>
      </c>
      <c r="D2" s="146"/>
      <c r="E2" s="146"/>
      <c r="F2" s="146"/>
      <c r="G2" s="146"/>
      <c r="H2" s="146"/>
      <c r="I2" s="147"/>
    </row>
    <row r="3" spans="1:9" s="47" customFormat="1" ht="22.5" customHeight="1">
      <c r="A3" s="144" t="s">
        <v>374</v>
      </c>
      <c r="B3" s="144"/>
      <c r="C3" s="149"/>
      <c r="D3" s="149"/>
      <c r="E3" s="149"/>
      <c r="F3" s="149"/>
      <c r="G3" s="149"/>
      <c r="H3" s="149"/>
      <c r="I3" s="149"/>
    </row>
    <row r="4" spans="1:9" s="47" customFormat="1" ht="22.5" customHeight="1">
      <c r="A4" s="144" t="s">
        <v>375</v>
      </c>
      <c r="B4" s="144"/>
      <c r="C4" s="150"/>
      <c r="D4" s="150"/>
      <c r="E4" s="150"/>
      <c r="F4" s="150"/>
      <c r="G4" s="150"/>
      <c r="H4" s="150"/>
      <c r="I4" s="150"/>
    </row>
    <row r="5" spans="1:9" s="47" customFormat="1" ht="22.5" customHeight="1">
      <c r="A5" s="144" t="s">
        <v>376</v>
      </c>
      <c r="B5" s="144"/>
      <c r="C5" s="149"/>
      <c r="D5" s="149"/>
      <c r="E5" s="149"/>
      <c r="F5" s="149"/>
      <c r="G5" s="149"/>
      <c r="H5" s="149"/>
      <c r="I5" s="149"/>
    </row>
    <row r="6" spans="1:9" s="47" customFormat="1" ht="22.5" customHeight="1">
      <c r="A6" s="144" t="s">
        <v>380</v>
      </c>
      <c r="B6" s="144"/>
      <c r="C6" s="149"/>
      <c r="D6" s="149"/>
      <c r="E6" s="149"/>
      <c r="F6" s="149"/>
      <c r="G6" s="149"/>
      <c r="H6" s="149"/>
      <c r="I6" s="149"/>
    </row>
    <row r="7" spans="1:9" s="47" customFormat="1" ht="0.75" customHeight="1">
      <c r="A7" s="151"/>
      <c r="B7" s="151"/>
      <c r="C7" s="151"/>
      <c r="D7" s="151"/>
    </row>
    <row r="8" spans="1:9" s="49" customFormat="1" ht="20.25" customHeight="1" thickBot="1">
      <c r="A8" s="155" t="s">
        <v>360</v>
      </c>
      <c r="B8" s="155"/>
      <c r="C8" s="155"/>
      <c r="D8" s="155"/>
      <c r="E8" s="155"/>
      <c r="F8" s="155"/>
      <c r="G8" s="155"/>
      <c r="H8" s="155"/>
      <c r="I8" s="155"/>
    </row>
    <row r="9" spans="1:9" ht="22.5" hidden="1" customHeight="1" thickBot="1">
      <c r="A9" s="11"/>
      <c r="B9" s="11"/>
      <c r="C9" s="11"/>
      <c r="D9" s="11"/>
      <c r="E9" s="11"/>
      <c r="F9" s="11"/>
      <c r="G9" s="11"/>
      <c r="H9" s="11"/>
      <c r="I9" s="11"/>
    </row>
    <row r="10" spans="1:9" ht="36.75" thickBot="1">
      <c r="A10" s="129" t="s">
        <v>7</v>
      </c>
      <c r="B10" s="69" t="s">
        <v>340</v>
      </c>
      <c r="C10" s="23" t="s">
        <v>342</v>
      </c>
      <c r="D10" s="30" t="s">
        <v>359</v>
      </c>
      <c r="E10" s="30" t="s">
        <v>5</v>
      </c>
      <c r="F10" s="29" t="s">
        <v>379</v>
      </c>
      <c r="G10" s="83" t="s">
        <v>344</v>
      </c>
      <c r="H10" s="84" t="s">
        <v>345</v>
      </c>
      <c r="I10" s="85" t="s">
        <v>346</v>
      </c>
    </row>
    <row r="11" spans="1:9" ht="12.75" customHeight="1">
      <c r="A11" s="166">
        <v>1</v>
      </c>
      <c r="B11" s="168" t="s">
        <v>10</v>
      </c>
      <c r="C11" s="24" t="s">
        <v>253</v>
      </c>
      <c r="D11" s="70">
        <v>1</v>
      </c>
      <c r="E11" s="70">
        <v>1</v>
      </c>
      <c r="F11" s="126">
        <v>1</v>
      </c>
      <c r="G11" s="123" t="s">
        <v>381</v>
      </c>
      <c r="H11" s="27"/>
      <c r="I11" s="28"/>
    </row>
    <row r="12" spans="1:9" ht="36">
      <c r="A12" s="167"/>
      <c r="B12" s="169"/>
      <c r="C12" s="25" t="s">
        <v>255</v>
      </c>
      <c r="D12" s="70">
        <v>1</v>
      </c>
      <c r="E12" s="70">
        <v>1</v>
      </c>
      <c r="F12" s="70">
        <v>1</v>
      </c>
      <c r="G12" s="124" t="s">
        <v>381</v>
      </c>
      <c r="H12" s="128"/>
      <c r="I12" s="12"/>
    </row>
    <row r="13" spans="1:9" ht="36">
      <c r="A13" s="167"/>
      <c r="B13" s="169"/>
      <c r="C13" s="26" t="s">
        <v>254</v>
      </c>
      <c r="D13" s="70">
        <v>1</v>
      </c>
      <c r="E13" s="70">
        <v>1</v>
      </c>
      <c r="F13" s="70">
        <v>1</v>
      </c>
      <c r="G13" s="124" t="s">
        <v>381</v>
      </c>
      <c r="H13" s="128"/>
      <c r="I13" s="12"/>
    </row>
    <row r="14" spans="1:9" ht="24">
      <c r="A14" s="130">
        <v>2</v>
      </c>
      <c r="B14" s="50" t="s">
        <v>252</v>
      </c>
      <c r="C14" s="72" t="s">
        <v>256</v>
      </c>
      <c r="D14" s="70">
        <v>1</v>
      </c>
      <c r="E14" s="70">
        <v>1</v>
      </c>
      <c r="F14" s="70">
        <v>1</v>
      </c>
      <c r="G14" s="128"/>
      <c r="H14" s="128"/>
      <c r="I14" s="12"/>
    </row>
    <row r="15" spans="1:9" ht="36">
      <c r="A15" s="130">
        <v>3</v>
      </c>
      <c r="B15" s="50" t="s">
        <v>257</v>
      </c>
      <c r="C15" s="72" t="s">
        <v>19</v>
      </c>
      <c r="D15" s="70">
        <v>1</v>
      </c>
      <c r="E15" s="70">
        <v>1</v>
      </c>
      <c r="F15" s="70">
        <v>1</v>
      </c>
      <c r="G15" s="128"/>
      <c r="H15" s="128"/>
      <c r="I15" s="73" t="s">
        <v>381</v>
      </c>
    </row>
    <row r="16" spans="1:9" ht="24">
      <c r="A16" s="92">
        <v>4</v>
      </c>
      <c r="B16" s="52" t="s">
        <v>258</v>
      </c>
      <c r="C16" s="74" t="s">
        <v>259</v>
      </c>
      <c r="D16" s="70">
        <v>1</v>
      </c>
      <c r="E16" s="70">
        <v>1</v>
      </c>
      <c r="F16" s="70">
        <v>1</v>
      </c>
      <c r="G16" s="128"/>
      <c r="H16" s="128"/>
      <c r="I16" s="12"/>
    </row>
    <row r="17" spans="1:9" ht="24">
      <c r="A17" s="130">
        <v>5</v>
      </c>
      <c r="B17" s="50" t="s">
        <v>347</v>
      </c>
      <c r="C17" s="72" t="s">
        <v>260</v>
      </c>
      <c r="D17" s="70">
        <v>1</v>
      </c>
      <c r="E17" s="70">
        <v>1</v>
      </c>
      <c r="F17" s="70">
        <v>1</v>
      </c>
      <c r="G17" s="124" t="s">
        <v>381</v>
      </c>
      <c r="H17" s="128"/>
      <c r="I17" s="12"/>
    </row>
    <row r="18" spans="1:9" ht="36">
      <c r="A18" s="130">
        <v>22</v>
      </c>
      <c r="B18" s="50" t="s">
        <v>348</v>
      </c>
      <c r="C18" s="72" t="s">
        <v>260</v>
      </c>
      <c r="D18" s="70">
        <v>1</v>
      </c>
      <c r="E18" s="70">
        <v>1</v>
      </c>
      <c r="F18" s="70">
        <v>1</v>
      </c>
      <c r="G18" s="124" t="s">
        <v>381</v>
      </c>
      <c r="H18" s="128"/>
      <c r="I18" s="12"/>
    </row>
    <row r="19" spans="1:9" ht="84">
      <c r="A19" s="92">
        <v>6</v>
      </c>
      <c r="B19" s="52" t="s">
        <v>261</v>
      </c>
      <c r="C19" s="74" t="s">
        <v>262</v>
      </c>
      <c r="D19" s="70">
        <v>1</v>
      </c>
      <c r="E19" s="70">
        <v>1</v>
      </c>
      <c r="F19" s="70">
        <v>1</v>
      </c>
      <c r="G19" s="128"/>
      <c r="H19" s="128"/>
      <c r="I19" s="73" t="s">
        <v>381</v>
      </c>
    </row>
    <row r="20" spans="1:9" ht="36">
      <c r="A20" s="130">
        <v>7</v>
      </c>
      <c r="B20" s="50" t="s">
        <v>264</v>
      </c>
      <c r="C20" s="72" t="s">
        <v>263</v>
      </c>
      <c r="D20" s="70">
        <v>1</v>
      </c>
      <c r="E20" s="70">
        <v>1</v>
      </c>
      <c r="F20" s="70">
        <v>1</v>
      </c>
      <c r="G20" s="124" t="s">
        <v>381</v>
      </c>
      <c r="H20" s="128"/>
      <c r="I20" s="12"/>
    </row>
    <row r="21" spans="1:9" ht="96">
      <c r="A21" s="92">
        <v>8</v>
      </c>
      <c r="B21" s="52" t="s">
        <v>265</v>
      </c>
      <c r="C21" s="74" t="s">
        <v>266</v>
      </c>
      <c r="D21" s="70">
        <v>1</v>
      </c>
      <c r="E21" s="70">
        <v>1</v>
      </c>
      <c r="F21" s="70">
        <v>1</v>
      </c>
      <c r="G21" s="124" t="s">
        <v>381</v>
      </c>
      <c r="H21" s="128"/>
      <c r="I21" s="12"/>
    </row>
    <row r="22" spans="1:9" ht="36">
      <c r="A22" s="131">
        <v>9</v>
      </c>
      <c r="B22" s="75" t="s">
        <v>267</v>
      </c>
      <c r="C22" s="25" t="s">
        <v>268</v>
      </c>
      <c r="D22" s="70">
        <v>1</v>
      </c>
      <c r="E22" s="70">
        <v>1</v>
      </c>
      <c r="F22" s="70">
        <v>1</v>
      </c>
      <c r="G22" s="124" t="s">
        <v>381</v>
      </c>
      <c r="H22" s="128"/>
      <c r="I22" s="12"/>
    </row>
    <row r="23" spans="1:9">
      <c r="A23" s="92">
        <v>10</v>
      </c>
      <c r="B23" s="52" t="s">
        <v>59</v>
      </c>
      <c r="C23" s="74" t="s">
        <v>269</v>
      </c>
      <c r="D23" s="70">
        <v>1</v>
      </c>
      <c r="E23" s="70">
        <v>1</v>
      </c>
      <c r="F23" s="70">
        <v>1</v>
      </c>
      <c r="G23" s="124" t="s">
        <v>381</v>
      </c>
      <c r="H23" s="128"/>
      <c r="I23" s="12"/>
    </row>
    <row r="24" spans="1:9" ht="120">
      <c r="A24" s="130">
        <v>11</v>
      </c>
      <c r="B24" s="50" t="s">
        <v>270</v>
      </c>
      <c r="C24" s="72" t="s">
        <v>63</v>
      </c>
      <c r="D24" s="70">
        <v>1</v>
      </c>
      <c r="E24" s="70">
        <v>1</v>
      </c>
      <c r="F24" s="70">
        <v>1</v>
      </c>
      <c r="G24" s="124" t="s">
        <v>381</v>
      </c>
      <c r="H24" s="128"/>
      <c r="I24" s="12"/>
    </row>
    <row r="25" spans="1:9" ht="36">
      <c r="A25" s="92">
        <v>12</v>
      </c>
      <c r="B25" s="52" t="s">
        <v>271</v>
      </c>
      <c r="C25" s="74" t="s">
        <v>272</v>
      </c>
      <c r="D25" s="70">
        <v>1</v>
      </c>
      <c r="E25" s="70">
        <v>1</v>
      </c>
      <c r="F25" s="70">
        <v>1</v>
      </c>
      <c r="G25" s="124" t="s">
        <v>381</v>
      </c>
      <c r="H25" s="128"/>
      <c r="I25" s="12"/>
    </row>
    <row r="26" spans="1:9" ht="36">
      <c r="A26" s="130">
        <v>13</v>
      </c>
      <c r="B26" s="50" t="s">
        <v>274</v>
      </c>
      <c r="C26" s="72" t="s">
        <v>273</v>
      </c>
      <c r="D26" s="70">
        <v>1</v>
      </c>
      <c r="E26" s="70">
        <v>1</v>
      </c>
      <c r="F26" s="70">
        <v>1</v>
      </c>
      <c r="G26" s="124" t="s">
        <v>381</v>
      </c>
      <c r="H26" s="128"/>
      <c r="I26" s="12"/>
    </row>
    <row r="27" spans="1:9" ht="48">
      <c r="A27" s="92">
        <v>14</v>
      </c>
      <c r="B27" s="52" t="s">
        <v>275</v>
      </c>
      <c r="C27" s="74" t="s">
        <v>276</v>
      </c>
      <c r="D27" s="70">
        <v>1</v>
      </c>
      <c r="E27" s="70">
        <v>1</v>
      </c>
      <c r="F27" s="70">
        <v>1</v>
      </c>
      <c r="G27" s="124" t="s">
        <v>381</v>
      </c>
      <c r="H27" s="128"/>
      <c r="I27" s="12"/>
    </row>
    <row r="28" spans="1:9" ht="36">
      <c r="A28" s="130">
        <v>15</v>
      </c>
      <c r="B28" s="50" t="s">
        <v>277</v>
      </c>
      <c r="C28" s="72" t="s">
        <v>278</v>
      </c>
      <c r="D28" s="70">
        <v>1</v>
      </c>
      <c r="E28" s="70">
        <v>1</v>
      </c>
      <c r="F28" s="70">
        <v>1</v>
      </c>
      <c r="G28" s="124" t="s">
        <v>381</v>
      </c>
      <c r="H28" s="128"/>
      <c r="I28" s="12"/>
    </row>
    <row r="29" spans="1:9" ht="36">
      <c r="A29" s="92">
        <v>16</v>
      </c>
      <c r="B29" s="52" t="s">
        <v>279</v>
      </c>
      <c r="C29" s="74" t="s">
        <v>96</v>
      </c>
      <c r="D29" s="70">
        <v>1</v>
      </c>
      <c r="E29" s="70">
        <v>1</v>
      </c>
      <c r="F29" s="70">
        <v>1</v>
      </c>
      <c r="G29" s="124" t="s">
        <v>381</v>
      </c>
      <c r="H29" s="76" t="s">
        <v>381</v>
      </c>
      <c r="I29" s="12"/>
    </row>
    <row r="30" spans="1:9" ht="324">
      <c r="A30" s="131">
        <v>17</v>
      </c>
      <c r="B30" s="75" t="s">
        <v>280</v>
      </c>
      <c r="C30" s="25" t="s">
        <v>281</v>
      </c>
      <c r="D30" s="70">
        <v>1</v>
      </c>
      <c r="E30" s="70">
        <v>1</v>
      </c>
      <c r="F30" s="70">
        <v>1</v>
      </c>
      <c r="G30" s="124" t="s">
        <v>381</v>
      </c>
      <c r="H30" s="128"/>
      <c r="I30" s="12"/>
    </row>
    <row r="31" spans="1:9" ht="24">
      <c r="A31" s="92">
        <v>18</v>
      </c>
      <c r="B31" s="52" t="s">
        <v>282</v>
      </c>
      <c r="C31" s="74" t="s">
        <v>283</v>
      </c>
      <c r="D31" s="70">
        <v>1</v>
      </c>
      <c r="E31" s="70">
        <v>1</v>
      </c>
      <c r="F31" s="70">
        <v>1</v>
      </c>
      <c r="G31" s="124" t="s">
        <v>381</v>
      </c>
      <c r="H31" s="76" t="s">
        <v>381</v>
      </c>
      <c r="I31" s="12"/>
    </row>
    <row r="32" spans="1:9" ht="84">
      <c r="A32" s="130">
        <v>19</v>
      </c>
      <c r="B32" s="50" t="s">
        <v>362</v>
      </c>
      <c r="C32" s="72" t="s">
        <v>284</v>
      </c>
      <c r="D32" s="70">
        <v>1</v>
      </c>
      <c r="E32" s="70">
        <v>1</v>
      </c>
      <c r="F32" s="70">
        <v>1</v>
      </c>
      <c r="G32" s="124" t="s">
        <v>381</v>
      </c>
      <c r="H32" s="128"/>
      <c r="I32" s="12"/>
    </row>
    <row r="33" spans="1:9" ht="60">
      <c r="A33" s="92">
        <v>20</v>
      </c>
      <c r="B33" s="52" t="s">
        <v>285</v>
      </c>
      <c r="C33" s="74" t="s">
        <v>117</v>
      </c>
      <c r="D33" s="70">
        <v>1</v>
      </c>
      <c r="E33" s="70">
        <v>1</v>
      </c>
      <c r="F33" s="70">
        <v>1</v>
      </c>
      <c r="G33" s="124" t="s">
        <v>381</v>
      </c>
      <c r="H33" s="128"/>
      <c r="I33" s="12"/>
    </row>
    <row r="34" spans="1:9" ht="24">
      <c r="A34" s="130">
        <v>21</v>
      </c>
      <c r="B34" s="50" t="s">
        <v>286</v>
      </c>
      <c r="C34" s="72" t="s">
        <v>287</v>
      </c>
      <c r="D34" s="70">
        <v>1</v>
      </c>
      <c r="E34" s="70">
        <v>1</v>
      </c>
      <c r="F34" s="70">
        <v>1</v>
      </c>
      <c r="G34" s="124" t="s">
        <v>381</v>
      </c>
      <c r="H34" s="128"/>
      <c r="I34" s="12"/>
    </row>
    <row r="35" spans="1:9" ht="60">
      <c r="A35" s="92">
        <v>23</v>
      </c>
      <c r="B35" s="52" t="s">
        <v>288</v>
      </c>
      <c r="C35" s="74" t="s">
        <v>289</v>
      </c>
      <c r="D35" s="70">
        <v>1</v>
      </c>
      <c r="E35" s="70">
        <v>1</v>
      </c>
      <c r="F35" s="70">
        <v>1</v>
      </c>
      <c r="G35" s="128"/>
      <c r="H35" s="128"/>
      <c r="I35" s="12"/>
    </row>
    <row r="36" spans="1:9" ht="60.75" thickBot="1">
      <c r="A36" s="132">
        <v>24</v>
      </c>
      <c r="B36" s="52" t="s">
        <v>290</v>
      </c>
      <c r="C36" s="77" t="s">
        <v>291</v>
      </c>
      <c r="D36" s="70">
        <v>1</v>
      </c>
      <c r="E36" s="70">
        <v>1</v>
      </c>
      <c r="F36" s="127">
        <v>1</v>
      </c>
      <c r="G36" s="125" t="s">
        <v>381</v>
      </c>
      <c r="H36" s="13"/>
      <c r="I36" s="14"/>
    </row>
    <row r="37" spans="1:9" ht="15" customHeight="1">
      <c r="A37" s="152" t="s">
        <v>391</v>
      </c>
      <c r="B37" s="153"/>
      <c r="C37" s="154"/>
      <c r="D37" s="32">
        <f>SUM(D14:D36)+AVERAGE(D11:D13)</f>
        <v>24</v>
      </c>
      <c r="E37" s="32">
        <f>SUM(E14:E36)+AVERAGE(E11:E13)</f>
        <v>24</v>
      </c>
      <c r="F37" s="32">
        <f>SUM(F14:F36)+AVERAGE(F11:F13)</f>
        <v>24</v>
      </c>
      <c r="G37" s="158">
        <f>COUNTIF(G14:I36,"SI")+COUNTIF(G11:G13,"SI")/3</f>
        <v>23</v>
      </c>
      <c r="H37" s="159"/>
      <c r="I37" s="160"/>
    </row>
    <row r="38" spans="1:9" ht="24" customHeight="1" thickBot="1">
      <c r="A38" s="161" t="s">
        <v>392</v>
      </c>
      <c r="B38" s="162"/>
      <c r="C38" s="163"/>
      <c r="D38" s="58">
        <f>D37/24</f>
        <v>1</v>
      </c>
      <c r="E38" s="58">
        <f>E37/24</f>
        <v>1</v>
      </c>
      <c r="F38" s="58">
        <f>F37/24</f>
        <v>1</v>
      </c>
      <c r="G38" s="164">
        <f>IF((23-(COUNTIF(G14:I36,"SIN EVALUACIÓN")+COUNTIF(G11:G13,"SIN EVALUACIÓN")/3))&lt;&gt;0,G37/(23-(COUNTIF(G14:I36,"SIN EVALUACIÓN")+COUNTIF(G11:G13,"SIN EVALUACIÓN")/3)),"SIN EVALUACIÓN")</f>
        <v>1</v>
      </c>
      <c r="H38" s="164"/>
      <c r="I38" s="165"/>
    </row>
    <row r="39" spans="1:9" ht="13.5" thickBot="1">
      <c r="A39" s="79"/>
      <c r="B39" s="79"/>
      <c r="C39" s="79"/>
      <c r="D39" s="79"/>
      <c r="E39" s="79"/>
      <c r="F39" s="79"/>
      <c r="G39" s="79"/>
      <c r="H39" s="79"/>
    </row>
    <row r="40" spans="1:9" ht="19.5" customHeight="1" thickBot="1">
      <c r="A40" s="157" t="s">
        <v>389</v>
      </c>
      <c r="B40" s="157"/>
      <c r="C40" s="59">
        <f>IF(G38="SIN EVALUACIÓN",(D37/24+E37/24+F37/24)/3,(D37/24+E37/24+F37/24+ G37/ (23-(COUNTIF(G14:I36,"SIN EVALUACIÓN")+COUNTIF(G11:G13,"SIN EVALUACIÓN")/3)))/4)</f>
        <v>1</v>
      </c>
      <c r="D40" s="79"/>
      <c r="E40" s="79"/>
      <c r="F40" s="79"/>
      <c r="G40" s="79"/>
      <c r="H40" s="79"/>
    </row>
    <row r="41" spans="1:9">
      <c r="A41" s="44"/>
      <c r="B41" s="45"/>
      <c r="C41" s="45"/>
      <c r="D41" s="44"/>
      <c r="E41" s="44"/>
      <c r="F41" s="46"/>
      <c r="G41" s="46"/>
    </row>
    <row r="42" spans="1:9" ht="24.75" customHeight="1" thickBot="1">
      <c r="A42" s="48" t="s">
        <v>369</v>
      </c>
      <c r="B42" s="39"/>
      <c r="C42" s="39"/>
      <c r="D42" s="39"/>
      <c r="E42" s="39"/>
      <c r="F42" s="39"/>
      <c r="G42" s="39"/>
    </row>
    <row r="43" spans="1:9" ht="36">
      <c r="A43" s="60" t="s">
        <v>7</v>
      </c>
      <c r="B43" s="61" t="s">
        <v>343</v>
      </c>
      <c r="C43" s="62" t="s">
        <v>342</v>
      </c>
      <c r="D43" s="110" t="s">
        <v>359</v>
      </c>
      <c r="E43" s="61" t="s">
        <v>5</v>
      </c>
      <c r="F43" s="62" t="s">
        <v>379</v>
      </c>
      <c r="G43" s="114" t="s">
        <v>344</v>
      </c>
    </row>
    <row r="44" spans="1:9" ht="24">
      <c r="A44" s="92" t="s">
        <v>302</v>
      </c>
      <c r="B44" s="51" t="s">
        <v>330</v>
      </c>
      <c r="C44" s="74" t="s">
        <v>329</v>
      </c>
      <c r="D44" s="111">
        <v>1</v>
      </c>
      <c r="E44" s="76">
        <v>1</v>
      </c>
      <c r="F44" s="73">
        <v>1</v>
      </c>
      <c r="G44" s="100" t="s">
        <v>381</v>
      </c>
    </row>
    <row r="45" spans="1:9" ht="19.5" customHeight="1">
      <c r="A45" s="170" t="s">
        <v>341</v>
      </c>
      <c r="B45" s="171"/>
      <c r="C45" s="172"/>
      <c r="D45" s="112">
        <f>SUM(D42:D44)</f>
        <v>1</v>
      </c>
      <c r="E45" s="33">
        <f>SUM(E42:E44)</f>
        <v>1</v>
      </c>
      <c r="F45" s="66">
        <f>SUM(F44:F44)</f>
        <v>1</v>
      </c>
      <c r="G45" s="101">
        <f>COUNTIF(G43:G44,"SI")</f>
        <v>1</v>
      </c>
    </row>
    <row r="46" spans="1:9" ht="30" customHeight="1" thickBot="1">
      <c r="A46" s="173" t="s">
        <v>361</v>
      </c>
      <c r="B46" s="174"/>
      <c r="C46" s="175"/>
      <c r="D46" s="113">
        <f>D45</f>
        <v>1</v>
      </c>
      <c r="E46" s="94">
        <f>E45</f>
        <v>1</v>
      </c>
      <c r="F46" s="118">
        <f>F45</f>
        <v>1</v>
      </c>
      <c r="G46" s="102">
        <f>IF((1-COUNTIF(G43:G44,"SIN EVALUACIÓN"))&lt;&gt;0,G45/(1-COUNTIF(G43:G44,"SIN EVALUACIÓN")),"SIN EVALUACIÓN")</f>
        <v>1</v>
      </c>
    </row>
    <row r="47" spans="1:9">
      <c r="A47" s="9"/>
      <c r="B47" s="9"/>
      <c r="C47" s="9"/>
      <c r="D47" s="9"/>
      <c r="E47" s="9"/>
      <c r="F47" s="9"/>
    </row>
    <row r="48" spans="1:9" ht="13.5" thickBot="1">
      <c r="A48" s="9"/>
      <c r="B48" s="9"/>
      <c r="C48" s="9"/>
      <c r="D48" s="9"/>
      <c r="E48" s="9"/>
      <c r="F48" s="9"/>
      <c r="G48" s="9"/>
    </row>
    <row r="49" spans="1:7" ht="19.5" customHeight="1" thickBot="1">
      <c r="A49" s="157" t="s">
        <v>388</v>
      </c>
      <c r="B49" s="157"/>
      <c r="C49" s="179">
        <f>IF(AND(G38="SIN EVALUACIÓN",G46="SIN EVALUACIÓN"), ((D37+D45)/25+(E37+E45)/25+(F37+F45)/25)/3, ((D37+D45)/25+(E37+E45)/25+(F37+F45)/25+ IF(AND(G38="SIN EVALUACIÓN",G46="SIN EVALUACIÓN"),0,(G37+G45)/ (24-(COUNTIF(G14:I36,"SIN EVALUACIÓN")+COUNTIF(G11:G13,"SIN EVALUACIÓN")/3+COUNTIF(G44:G45,"SIN EVALUACIÓN")))))/4)</f>
        <v>1</v>
      </c>
      <c r="D49" s="179"/>
      <c r="E49" s="180"/>
      <c r="F49" s="9"/>
      <c r="G49" s="9"/>
    </row>
    <row r="50" spans="1:7">
      <c r="A50" s="9"/>
      <c r="B50" s="9"/>
      <c r="C50" s="9"/>
      <c r="D50" s="9"/>
      <c r="E50" s="9"/>
      <c r="F50" s="9"/>
      <c r="G50" s="9"/>
    </row>
    <row r="51" spans="1:7">
      <c r="A51" s="9"/>
      <c r="B51" s="9"/>
      <c r="C51" s="9"/>
      <c r="D51" s="9"/>
      <c r="E51" s="9"/>
      <c r="F51" s="9"/>
      <c r="G51" s="9"/>
    </row>
    <row r="52" spans="1:7">
      <c r="A52" s="9"/>
      <c r="B52" s="9"/>
      <c r="C52" s="9"/>
      <c r="D52" s="9"/>
      <c r="E52" s="9"/>
      <c r="F52" s="9"/>
      <c r="G52" s="9"/>
    </row>
    <row r="53" spans="1:7">
      <c r="A53" s="9"/>
      <c r="B53" s="9"/>
      <c r="C53" s="9"/>
      <c r="D53" s="9"/>
      <c r="E53" s="9"/>
      <c r="F53" s="9"/>
      <c r="G53" s="9"/>
    </row>
    <row r="54" spans="1:7">
      <c r="A54" s="9"/>
      <c r="B54" s="9"/>
      <c r="C54" s="9"/>
      <c r="D54" s="9"/>
      <c r="E54" s="9"/>
      <c r="F54" s="9"/>
      <c r="G54" s="9"/>
    </row>
    <row r="55" spans="1:7">
      <c r="A55" s="9"/>
      <c r="B55" s="9"/>
      <c r="C55" s="9"/>
      <c r="D55" s="9"/>
      <c r="E55" s="9"/>
      <c r="F55" s="9"/>
      <c r="G55" s="9"/>
    </row>
    <row r="56" spans="1:7">
      <c r="A56" s="9"/>
      <c r="B56" s="9"/>
      <c r="C56" s="9"/>
      <c r="D56" s="9"/>
      <c r="E56" s="9"/>
      <c r="F56" s="9"/>
      <c r="G56" s="9"/>
    </row>
    <row r="57" spans="1:7">
      <c r="A57" s="9"/>
      <c r="B57" s="9"/>
      <c r="C57" s="9"/>
      <c r="D57" s="9"/>
      <c r="E57" s="9"/>
      <c r="F57" s="9"/>
      <c r="G57" s="9"/>
    </row>
    <row r="58" spans="1:7">
      <c r="A58" s="9"/>
      <c r="B58" s="9"/>
      <c r="C58" s="9"/>
      <c r="D58" s="9"/>
      <c r="E58" s="9"/>
      <c r="F58" s="9"/>
      <c r="G58" s="9"/>
    </row>
    <row r="59" spans="1:7">
      <c r="A59" s="9"/>
      <c r="B59" s="9"/>
      <c r="C59" s="9"/>
      <c r="D59" s="9"/>
      <c r="E59" s="9"/>
      <c r="F59" s="9"/>
      <c r="G59" s="9"/>
    </row>
    <row r="60" spans="1:7">
      <c r="A60" s="9"/>
      <c r="B60" s="9"/>
      <c r="C60" s="9"/>
      <c r="D60" s="9"/>
      <c r="E60" s="9"/>
      <c r="F60" s="9"/>
      <c r="G60" s="9"/>
    </row>
    <row r="61" spans="1:7">
      <c r="A61" s="9"/>
      <c r="B61" s="9"/>
      <c r="C61" s="9"/>
      <c r="D61" s="9"/>
      <c r="E61" s="9"/>
      <c r="F61" s="9"/>
      <c r="G61" s="9"/>
    </row>
    <row r="62" spans="1:7">
      <c r="A62" s="9"/>
      <c r="B62" s="9"/>
      <c r="C62" s="9"/>
      <c r="D62" s="9"/>
      <c r="E62" s="9"/>
      <c r="F62" s="9"/>
      <c r="G62" s="9"/>
    </row>
    <row r="63" spans="1:7">
      <c r="A63" s="9"/>
      <c r="B63" s="9"/>
      <c r="C63" s="9"/>
      <c r="D63" s="9"/>
      <c r="E63" s="9"/>
      <c r="F63" s="9"/>
      <c r="G63" s="9"/>
    </row>
    <row r="64" spans="1:7">
      <c r="A64" s="9"/>
      <c r="B64" s="9"/>
      <c r="C64" s="9"/>
      <c r="D64" s="9"/>
      <c r="E64" s="9"/>
      <c r="F64" s="9"/>
      <c r="G64" s="9"/>
    </row>
    <row r="65" spans="1:7">
      <c r="A65" s="9"/>
      <c r="B65" s="9"/>
      <c r="C65" s="9"/>
      <c r="D65" s="9"/>
      <c r="E65" s="9"/>
      <c r="F65" s="9"/>
      <c r="G65" s="9"/>
    </row>
    <row r="66" spans="1:7">
      <c r="A66" s="9"/>
      <c r="B66" s="9"/>
      <c r="C66" s="9"/>
      <c r="D66" s="9"/>
      <c r="E66" s="9"/>
      <c r="F66" s="9"/>
      <c r="G66" s="9"/>
    </row>
    <row r="67" spans="1:7">
      <c r="A67" s="9"/>
      <c r="B67" s="9"/>
      <c r="C67" s="9"/>
      <c r="D67" s="9"/>
      <c r="E67" s="9"/>
      <c r="F67" s="9"/>
      <c r="G67" s="9"/>
    </row>
    <row r="68" spans="1:7">
      <c r="A68" s="9"/>
      <c r="B68" s="9"/>
      <c r="C68" s="9"/>
      <c r="D68" s="9"/>
      <c r="E68" s="9"/>
      <c r="F68" s="9"/>
      <c r="G68" s="9"/>
    </row>
    <row r="69" spans="1:7">
      <c r="A69" s="9"/>
      <c r="B69" s="9"/>
      <c r="C69" s="9"/>
      <c r="D69" s="9"/>
      <c r="E69" s="9"/>
      <c r="F69" s="9"/>
      <c r="G69" s="9"/>
    </row>
    <row r="70" spans="1:7">
      <c r="A70" s="9"/>
      <c r="B70" s="9"/>
      <c r="C70" s="9"/>
      <c r="D70" s="9"/>
      <c r="E70" s="9"/>
      <c r="F70" s="9"/>
      <c r="G70" s="9"/>
    </row>
    <row r="71" spans="1:7">
      <c r="A71" s="9"/>
      <c r="B71" s="9"/>
      <c r="C71" s="9"/>
      <c r="D71" s="9"/>
      <c r="E71" s="9"/>
      <c r="F71" s="9"/>
      <c r="G71" s="9"/>
    </row>
    <row r="72" spans="1:7">
      <c r="A72" s="9"/>
      <c r="B72" s="9"/>
      <c r="C72" s="9"/>
      <c r="D72" s="9"/>
      <c r="E72" s="9"/>
      <c r="F72" s="9"/>
      <c r="G72" s="9"/>
    </row>
    <row r="73" spans="1:7">
      <c r="A73" s="9"/>
      <c r="B73" s="9"/>
      <c r="C73" s="9"/>
      <c r="D73" s="9"/>
      <c r="E73" s="9"/>
      <c r="F73" s="9"/>
      <c r="G73" s="9"/>
    </row>
    <row r="74" spans="1:7">
      <c r="A74" s="9"/>
      <c r="B74" s="9"/>
      <c r="C74" s="9"/>
      <c r="D74" s="9"/>
      <c r="E74" s="9"/>
      <c r="F74" s="9"/>
      <c r="G74" s="9"/>
    </row>
    <row r="75" spans="1:7">
      <c r="A75" s="9"/>
      <c r="B75" s="9"/>
      <c r="C75" s="9"/>
      <c r="D75" s="9"/>
      <c r="E75" s="9"/>
      <c r="F75" s="9"/>
      <c r="G75" s="9"/>
    </row>
    <row r="76" spans="1:7">
      <c r="A76" s="9"/>
      <c r="B76" s="9"/>
      <c r="C76" s="9"/>
      <c r="D76" s="9"/>
      <c r="E76" s="9"/>
      <c r="F76" s="9"/>
      <c r="G76" s="9"/>
    </row>
    <row r="77" spans="1:7">
      <c r="A77" s="9"/>
      <c r="B77" s="9"/>
      <c r="C77" s="9"/>
      <c r="D77" s="9"/>
      <c r="E77" s="9"/>
      <c r="F77" s="9"/>
      <c r="G77" s="9"/>
    </row>
    <row r="78" spans="1:7">
      <c r="A78" s="9"/>
      <c r="B78" s="9"/>
      <c r="C78" s="9"/>
      <c r="D78" s="9"/>
      <c r="E78" s="9"/>
      <c r="F78" s="9"/>
      <c r="G78" s="9"/>
    </row>
    <row r="79" spans="1:7">
      <c r="A79" s="9"/>
      <c r="B79" s="9"/>
      <c r="C79" s="9"/>
      <c r="D79" s="9"/>
      <c r="E79" s="9"/>
      <c r="F79" s="9"/>
      <c r="G79" s="9"/>
    </row>
    <row r="80" spans="1:7">
      <c r="A80" s="9"/>
      <c r="B80" s="9"/>
      <c r="C80" s="9"/>
      <c r="D80" s="9"/>
      <c r="E80" s="9"/>
      <c r="F80" s="9"/>
      <c r="G80" s="9"/>
    </row>
    <row r="81" spans="1:7">
      <c r="A81" s="9"/>
      <c r="B81" s="9"/>
      <c r="C81" s="9"/>
      <c r="D81" s="9"/>
      <c r="E81" s="9"/>
      <c r="F81" s="9"/>
      <c r="G81" s="9"/>
    </row>
    <row r="82" spans="1:7">
      <c r="A82" s="9"/>
      <c r="B82" s="9"/>
      <c r="C82" s="9"/>
      <c r="D82" s="9"/>
      <c r="E82" s="9"/>
      <c r="F82" s="9"/>
      <c r="G82" s="9"/>
    </row>
    <row r="83" spans="1:7">
      <c r="A83" s="9"/>
      <c r="B83" s="9"/>
      <c r="C83" s="9"/>
      <c r="D83" s="9"/>
      <c r="E83" s="9"/>
      <c r="F83" s="9"/>
      <c r="G83" s="9"/>
    </row>
    <row r="84" spans="1:7">
      <c r="A84" s="9"/>
      <c r="B84" s="9"/>
      <c r="C84" s="9"/>
      <c r="D84" s="9"/>
      <c r="E84" s="9"/>
      <c r="F84" s="9"/>
      <c r="G84" s="9"/>
    </row>
    <row r="85" spans="1:7">
      <c r="A85" s="9"/>
      <c r="B85" s="9"/>
      <c r="C85" s="9"/>
      <c r="D85" s="9"/>
      <c r="E85" s="9"/>
      <c r="F85" s="9"/>
      <c r="G85" s="9"/>
    </row>
    <row r="86" spans="1:7">
      <c r="A86" s="9"/>
      <c r="B86" s="9"/>
      <c r="C86" s="9"/>
      <c r="D86" s="9"/>
      <c r="E86" s="9"/>
      <c r="F86" s="9"/>
      <c r="G86" s="9"/>
    </row>
    <row r="87" spans="1:7">
      <c r="A87" s="9"/>
      <c r="B87" s="9"/>
      <c r="C87" s="9"/>
      <c r="D87" s="9"/>
      <c r="E87" s="9"/>
      <c r="F87" s="9"/>
      <c r="G87" s="9"/>
    </row>
    <row r="88" spans="1:7">
      <c r="A88" s="9"/>
      <c r="B88" s="9"/>
      <c r="C88" s="9"/>
      <c r="D88" s="9"/>
      <c r="E88" s="9"/>
      <c r="F88" s="9"/>
      <c r="G88" s="9"/>
    </row>
    <row r="89" spans="1:7">
      <c r="A89" s="9"/>
      <c r="B89" s="9"/>
      <c r="C89" s="9"/>
      <c r="D89" s="9"/>
      <c r="E89" s="9"/>
      <c r="F89" s="9"/>
      <c r="G89" s="9"/>
    </row>
    <row r="90" spans="1:7">
      <c r="A90" s="9"/>
      <c r="B90" s="9"/>
      <c r="C90" s="9"/>
      <c r="D90" s="9"/>
      <c r="E90" s="9"/>
      <c r="F90" s="9"/>
      <c r="G90" s="9"/>
    </row>
    <row r="91" spans="1:7">
      <c r="A91" s="9"/>
      <c r="B91" s="9"/>
      <c r="C91" s="9"/>
      <c r="D91" s="9"/>
      <c r="E91" s="9"/>
      <c r="F91" s="9"/>
      <c r="G91" s="9"/>
    </row>
    <row r="92" spans="1:7">
      <c r="A92" s="9"/>
      <c r="B92" s="9"/>
      <c r="C92" s="9"/>
      <c r="D92" s="9"/>
      <c r="E92" s="9"/>
      <c r="F92" s="9"/>
      <c r="G92" s="9"/>
    </row>
    <row r="93" spans="1:7">
      <c r="A93" s="9"/>
      <c r="B93" s="9"/>
      <c r="C93" s="9"/>
      <c r="D93" s="9"/>
      <c r="E93" s="9"/>
      <c r="F93" s="9"/>
      <c r="G93" s="9"/>
    </row>
    <row r="94" spans="1:7">
      <c r="A94" s="9"/>
      <c r="B94" s="9"/>
      <c r="C94" s="9"/>
      <c r="D94" s="9"/>
      <c r="E94" s="9"/>
      <c r="F94" s="9"/>
      <c r="G94" s="9"/>
    </row>
    <row r="95" spans="1:7">
      <c r="A95" s="9"/>
      <c r="B95" s="9"/>
      <c r="C95" s="9"/>
      <c r="D95" s="9"/>
      <c r="E95" s="9"/>
      <c r="F95" s="9"/>
      <c r="G95" s="9"/>
    </row>
    <row r="96" spans="1:7">
      <c r="A96" s="9"/>
      <c r="B96" s="9"/>
      <c r="C96" s="9"/>
      <c r="D96" s="9"/>
      <c r="E96" s="9"/>
      <c r="F96" s="9"/>
      <c r="G96" s="9"/>
    </row>
    <row r="97" spans="1:7">
      <c r="A97" s="9"/>
      <c r="B97" s="9"/>
      <c r="C97" s="9"/>
      <c r="D97" s="9"/>
      <c r="E97" s="9"/>
      <c r="F97" s="9"/>
      <c r="G97" s="9"/>
    </row>
    <row r="98" spans="1:7">
      <c r="A98" s="9"/>
      <c r="B98" s="9"/>
      <c r="C98" s="9"/>
      <c r="D98" s="9"/>
      <c r="E98" s="9"/>
      <c r="F98" s="9"/>
      <c r="G98" s="9"/>
    </row>
    <row r="99" spans="1:7">
      <c r="A99" s="9"/>
      <c r="B99" s="9"/>
      <c r="C99" s="9"/>
      <c r="D99" s="9"/>
      <c r="E99" s="9"/>
      <c r="F99" s="9"/>
      <c r="G99" s="9"/>
    </row>
    <row r="100" spans="1:7">
      <c r="A100" s="9"/>
      <c r="B100" s="9"/>
      <c r="C100" s="9"/>
      <c r="D100" s="9"/>
      <c r="E100" s="9"/>
      <c r="F100" s="9"/>
      <c r="G100" s="9"/>
    </row>
    <row r="101" spans="1:7">
      <c r="A101" s="9"/>
      <c r="B101" s="9"/>
      <c r="C101" s="9"/>
      <c r="D101" s="9"/>
      <c r="E101" s="9"/>
      <c r="F101" s="9"/>
      <c r="G101" s="9"/>
    </row>
    <row r="102" spans="1:7">
      <c r="A102" s="9"/>
      <c r="B102" s="9"/>
      <c r="C102" s="9"/>
      <c r="D102" s="9"/>
      <c r="E102" s="9"/>
      <c r="F102" s="9"/>
      <c r="G102" s="9"/>
    </row>
  </sheetData>
  <sheetProtection algorithmName="SHA-512" hashValue="zUbKQMa2LvJz1rielBmQaFODu5zlGIMDGCqZOO6Ekg+3RBsdOiprCD/xbUGF2RuqS6NcqCEy0DHF6WgROx89HA==" saltValue="/Xvdbie9QaQkmkwZ2A91pQ==" spinCount="100000" sheet="1" objects="1" scenarios="1"/>
  <mergeCells count="24">
    <mergeCell ref="A49:B49"/>
    <mergeCell ref="C49:E49"/>
    <mergeCell ref="A11:A13"/>
    <mergeCell ref="B11:B13"/>
    <mergeCell ref="A37:C37"/>
    <mergeCell ref="A45:C45"/>
    <mergeCell ref="A46:C46"/>
    <mergeCell ref="A38:C38"/>
    <mergeCell ref="A40:B40"/>
    <mergeCell ref="A1:I1"/>
    <mergeCell ref="A2:B2"/>
    <mergeCell ref="C2:I2"/>
    <mergeCell ref="A3:B3"/>
    <mergeCell ref="C3:I3"/>
    <mergeCell ref="A7:D7"/>
    <mergeCell ref="A8:I8"/>
    <mergeCell ref="G37:I37"/>
    <mergeCell ref="G38:I38"/>
    <mergeCell ref="A4:B4"/>
    <mergeCell ref="C4:I4"/>
    <mergeCell ref="A5:B5"/>
    <mergeCell ref="C5:I5"/>
    <mergeCell ref="A6:B6"/>
    <mergeCell ref="C6:I6"/>
  </mergeCells>
  <dataValidations count="5">
    <dataValidation type="list" allowBlank="1" showErrorMessage="1" sqref="D44 D41 D11:D36" xr:uid="{FF768483-FC3B-44D5-AF56-E8B87282D3E0}">
      <mc:AlternateContent xmlns:x12ac="http://schemas.microsoft.com/office/spreadsheetml/2011/1/ac" xmlns:mc="http://schemas.openxmlformats.org/markup-compatibility/2006">
        <mc:Choice Requires="x12ac">
          <x12ac:list>1,"0,50",0</x12ac:list>
        </mc:Choice>
        <mc:Fallback>
          <formula1>"1,0,50,0"</formula1>
        </mc:Fallback>
      </mc:AlternateContent>
    </dataValidation>
    <dataValidation type="list" allowBlank="1" showErrorMessage="1" sqref="E41" xr:uid="{9DFA05CC-D277-4608-B869-670B48782A57}">
      <mc:AlternateContent xmlns:x12ac="http://schemas.microsoft.com/office/spreadsheetml/2011/1/ac" xmlns:mc="http://schemas.openxmlformats.org/markup-compatibility/2006">
        <mc:Choice Requires="x12ac">
          <x12ac:list>0,"0,33","0,66",1</x12ac:list>
        </mc:Choice>
        <mc:Fallback>
          <formula1>"0,0,33,0,66,1"</formula1>
        </mc:Fallback>
      </mc:AlternateContent>
    </dataValidation>
    <dataValidation type="list" allowBlank="1" showErrorMessage="1" sqref="E44:F44 E11:F36" xr:uid="{C87D1879-DEAC-4AB9-889F-6611A4AFD400}">
      <formula1>"1,0"</formula1>
    </dataValidation>
    <dataValidation type="list" allowBlank="1" showErrorMessage="1" sqref="G44 G11:G13 G17:G18 G31:H31 I15 I19 G29:H29 G20:G28 G30 G32:G34 G36" xr:uid="{9811AA91-364B-4F1F-99EE-E388CF3F8891}">
      <formula1>"SI,NO,SIN EVALUACIÓN"</formula1>
    </dataValidation>
    <dataValidation type="list" allowBlank="1" showInputMessage="1" showErrorMessage="1" sqref="C6:I6" xr:uid="{8318EF07-3427-47FB-92C7-7AAAD6433C36}">
      <formula1>"Denuncia ciudadana,Primer monitoreo,Segundo monitoreo para seguimiento de subsanación de observaciones"</formula1>
    </dataValidation>
  </dataValidations>
  <pageMargins left="0.70866141732283472" right="0.70866141732283472" top="0.74803149606299213" bottom="0.74803149606299213" header="0.31496062992125984" footer="0.31496062992125984"/>
  <pageSetup paperSize="9" scale="52" fitToHeight="2" orientation="portrait" verticalDpi="300" r:id="rId1"/>
  <headerFooter>
    <oddHeader>&amp;C&amp;G</oddHeader>
  </headerFooter>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FF00"/>
    <outlinePr summaryBelow="0" summaryRight="0"/>
    <pageSetUpPr fitToPage="1"/>
  </sheetPr>
  <dimension ref="A1:I219"/>
  <sheetViews>
    <sheetView showGridLines="0" zoomScaleNormal="100" workbookViewId="0">
      <pane ySplit="10" topLeftCell="A11" activePane="bottomLeft" state="frozen"/>
      <selection pane="bottomLeft" activeCell="A11" sqref="A11:A13"/>
    </sheetView>
  </sheetViews>
  <sheetFormatPr baseColWidth="10" defaultColWidth="12.5703125" defaultRowHeight="12.75"/>
  <cols>
    <col min="1" max="1" width="7.7109375" customWidth="1"/>
    <col min="2" max="2" width="50.140625" customWidth="1"/>
    <col min="3" max="3" width="37.42578125" customWidth="1"/>
    <col min="4" max="5" width="12.5703125" customWidth="1"/>
  </cols>
  <sheetData>
    <row r="1" spans="1:9" s="47" customFormat="1" ht="21">
      <c r="A1" s="143" t="s">
        <v>387</v>
      </c>
      <c r="B1" s="143"/>
      <c r="C1" s="143"/>
      <c r="D1" s="143"/>
      <c r="E1" s="143"/>
      <c r="F1" s="143"/>
      <c r="G1" s="143"/>
      <c r="H1" s="143"/>
      <c r="I1" s="143"/>
    </row>
    <row r="2" spans="1:9" s="47" customFormat="1" ht="22.5" customHeight="1">
      <c r="A2" s="144" t="s">
        <v>373</v>
      </c>
      <c r="B2" s="144"/>
      <c r="C2" s="145" t="s">
        <v>378</v>
      </c>
      <c r="D2" s="146"/>
      <c r="E2" s="146"/>
      <c r="F2" s="146"/>
      <c r="G2" s="146"/>
      <c r="H2" s="146"/>
      <c r="I2" s="147"/>
    </row>
    <row r="3" spans="1:9" s="47" customFormat="1" ht="22.5" customHeight="1">
      <c r="A3" s="144" t="s">
        <v>374</v>
      </c>
      <c r="B3" s="144"/>
      <c r="C3" s="149"/>
      <c r="D3" s="149"/>
      <c r="E3" s="149"/>
      <c r="F3" s="149"/>
      <c r="G3" s="149"/>
      <c r="H3" s="149"/>
      <c r="I3" s="149"/>
    </row>
    <row r="4" spans="1:9" s="47" customFormat="1" ht="22.5" customHeight="1">
      <c r="A4" s="144" t="s">
        <v>375</v>
      </c>
      <c r="B4" s="144"/>
      <c r="C4" s="150"/>
      <c r="D4" s="150"/>
      <c r="E4" s="150"/>
      <c r="F4" s="150"/>
      <c r="G4" s="150"/>
      <c r="H4" s="150"/>
      <c r="I4" s="150"/>
    </row>
    <row r="5" spans="1:9" s="47" customFormat="1" ht="22.5" customHeight="1">
      <c r="A5" s="144" t="s">
        <v>376</v>
      </c>
      <c r="B5" s="144"/>
      <c r="C5" s="149"/>
      <c r="D5" s="149"/>
      <c r="E5" s="149"/>
      <c r="F5" s="149"/>
      <c r="G5" s="149"/>
      <c r="H5" s="149"/>
      <c r="I5" s="149"/>
    </row>
    <row r="6" spans="1:9" s="47" customFormat="1" ht="22.5" customHeight="1">
      <c r="A6" s="144" t="s">
        <v>380</v>
      </c>
      <c r="B6" s="144"/>
      <c r="C6" s="149"/>
      <c r="D6" s="149"/>
      <c r="E6" s="149"/>
      <c r="F6" s="149"/>
      <c r="G6" s="149"/>
      <c r="H6" s="149"/>
      <c r="I6" s="149"/>
    </row>
    <row r="7" spans="1:9" s="47" customFormat="1" ht="2.25" customHeight="1">
      <c r="A7" s="151"/>
      <c r="B7" s="151"/>
      <c r="C7" s="151"/>
      <c r="D7" s="151"/>
    </row>
    <row r="8" spans="1:9" s="49" customFormat="1" ht="23.25" customHeight="1" thickBot="1">
      <c r="A8" s="155" t="s">
        <v>360</v>
      </c>
      <c r="B8" s="155"/>
      <c r="C8" s="155"/>
      <c r="D8" s="155"/>
      <c r="E8" s="155"/>
      <c r="F8" s="155"/>
      <c r="G8" s="155"/>
      <c r="H8" s="155"/>
      <c r="I8" s="155"/>
    </row>
    <row r="9" spans="1:9" ht="22.5" hidden="1" customHeight="1" thickBot="1">
      <c r="A9" s="11"/>
      <c r="B9" s="11"/>
      <c r="C9" s="11"/>
      <c r="D9" s="11"/>
      <c r="E9" s="11"/>
      <c r="F9" s="11"/>
      <c r="G9" s="11"/>
      <c r="H9" s="11"/>
      <c r="I9" s="11"/>
    </row>
    <row r="10" spans="1:9" ht="36.75" thickBot="1">
      <c r="A10" s="129" t="s">
        <v>7</v>
      </c>
      <c r="B10" s="69" t="s">
        <v>340</v>
      </c>
      <c r="C10" s="23" t="s">
        <v>342</v>
      </c>
      <c r="D10" s="30" t="s">
        <v>359</v>
      </c>
      <c r="E10" s="30" t="s">
        <v>5</v>
      </c>
      <c r="F10" s="29" t="s">
        <v>379</v>
      </c>
      <c r="G10" s="83" t="s">
        <v>344</v>
      </c>
      <c r="H10" s="84" t="s">
        <v>345</v>
      </c>
      <c r="I10" s="85" t="s">
        <v>346</v>
      </c>
    </row>
    <row r="11" spans="1:9" ht="12.75" customHeight="1">
      <c r="A11" s="166">
        <v>1</v>
      </c>
      <c r="B11" s="168" t="s">
        <v>10</v>
      </c>
      <c r="C11" s="24" t="s">
        <v>253</v>
      </c>
      <c r="D11" s="70">
        <v>1</v>
      </c>
      <c r="E11" s="70">
        <v>1</v>
      </c>
      <c r="F11" s="126">
        <v>1</v>
      </c>
      <c r="G11" s="123" t="s">
        <v>381</v>
      </c>
      <c r="H11" s="27"/>
      <c r="I11" s="28"/>
    </row>
    <row r="12" spans="1:9" ht="36">
      <c r="A12" s="167"/>
      <c r="B12" s="169"/>
      <c r="C12" s="25" t="s">
        <v>255</v>
      </c>
      <c r="D12" s="70">
        <v>1</v>
      </c>
      <c r="E12" s="70">
        <v>1</v>
      </c>
      <c r="F12" s="70">
        <v>1</v>
      </c>
      <c r="G12" s="124" t="s">
        <v>381</v>
      </c>
      <c r="H12" s="128"/>
      <c r="I12" s="12"/>
    </row>
    <row r="13" spans="1:9" ht="36">
      <c r="A13" s="167"/>
      <c r="B13" s="169"/>
      <c r="C13" s="26" t="s">
        <v>254</v>
      </c>
      <c r="D13" s="70">
        <v>1</v>
      </c>
      <c r="E13" s="70">
        <v>1</v>
      </c>
      <c r="F13" s="70">
        <v>1</v>
      </c>
      <c r="G13" s="124" t="s">
        <v>381</v>
      </c>
      <c r="H13" s="128"/>
      <c r="I13" s="12"/>
    </row>
    <row r="14" spans="1:9" ht="24">
      <c r="A14" s="130">
        <v>2</v>
      </c>
      <c r="B14" s="50" t="s">
        <v>252</v>
      </c>
      <c r="C14" s="72" t="s">
        <v>256</v>
      </c>
      <c r="D14" s="70">
        <v>1</v>
      </c>
      <c r="E14" s="70">
        <v>1</v>
      </c>
      <c r="F14" s="70">
        <v>1</v>
      </c>
      <c r="G14" s="128"/>
      <c r="H14" s="128"/>
      <c r="I14" s="12"/>
    </row>
    <row r="15" spans="1:9" ht="36">
      <c r="A15" s="130">
        <v>3</v>
      </c>
      <c r="B15" s="50" t="s">
        <v>257</v>
      </c>
      <c r="C15" s="72" t="s">
        <v>19</v>
      </c>
      <c r="D15" s="70">
        <v>1</v>
      </c>
      <c r="E15" s="70">
        <v>1</v>
      </c>
      <c r="F15" s="70">
        <v>1</v>
      </c>
      <c r="G15" s="128"/>
      <c r="H15" s="128"/>
      <c r="I15" s="73" t="s">
        <v>381</v>
      </c>
    </row>
    <row r="16" spans="1:9" ht="24">
      <c r="A16" s="92">
        <v>4</v>
      </c>
      <c r="B16" s="52" t="s">
        <v>258</v>
      </c>
      <c r="C16" s="74" t="s">
        <v>259</v>
      </c>
      <c r="D16" s="70">
        <v>1</v>
      </c>
      <c r="E16" s="70">
        <v>1</v>
      </c>
      <c r="F16" s="70">
        <v>1</v>
      </c>
      <c r="G16" s="128"/>
      <c r="H16" s="128"/>
      <c r="I16" s="12"/>
    </row>
    <row r="17" spans="1:9" ht="24">
      <c r="A17" s="130">
        <v>5</v>
      </c>
      <c r="B17" s="50" t="s">
        <v>347</v>
      </c>
      <c r="C17" s="72" t="s">
        <v>260</v>
      </c>
      <c r="D17" s="70">
        <v>1</v>
      </c>
      <c r="E17" s="70">
        <v>1</v>
      </c>
      <c r="F17" s="70">
        <v>1</v>
      </c>
      <c r="G17" s="124" t="s">
        <v>381</v>
      </c>
      <c r="H17" s="128"/>
      <c r="I17" s="12"/>
    </row>
    <row r="18" spans="1:9" ht="36">
      <c r="A18" s="130">
        <v>22</v>
      </c>
      <c r="B18" s="50" t="s">
        <v>348</v>
      </c>
      <c r="C18" s="72" t="s">
        <v>260</v>
      </c>
      <c r="D18" s="70">
        <v>1</v>
      </c>
      <c r="E18" s="70">
        <v>1</v>
      </c>
      <c r="F18" s="70">
        <v>1</v>
      </c>
      <c r="G18" s="124" t="s">
        <v>381</v>
      </c>
      <c r="H18" s="128"/>
      <c r="I18" s="12"/>
    </row>
    <row r="19" spans="1:9" ht="84">
      <c r="A19" s="92">
        <v>6</v>
      </c>
      <c r="B19" s="52" t="s">
        <v>261</v>
      </c>
      <c r="C19" s="74" t="s">
        <v>262</v>
      </c>
      <c r="D19" s="70">
        <v>1</v>
      </c>
      <c r="E19" s="70">
        <v>1</v>
      </c>
      <c r="F19" s="70">
        <v>1</v>
      </c>
      <c r="G19" s="128"/>
      <c r="H19" s="128"/>
      <c r="I19" s="73" t="s">
        <v>381</v>
      </c>
    </row>
    <row r="20" spans="1:9" ht="36">
      <c r="A20" s="130">
        <v>7</v>
      </c>
      <c r="B20" s="50" t="s">
        <v>264</v>
      </c>
      <c r="C20" s="72" t="s">
        <v>263</v>
      </c>
      <c r="D20" s="70">
        <v>1</v>
      </c>
      <c r="E20" s="70">
        <v>1</v>
      </c>
      <c r="F20" s="70">
        <v>1</v>
      </c>
      <c r="G20" s="124" t="s">
        <v>381</v>
      </c>
      <c r="H20" s="128"/>
      <c r="I20" s="12"/>
    </row>
    <row r="21" spans="1:9" ht="96">
      <c r="A21" s="92">
        <v>8</v>
      </c>
      <c r="B21" s="52" t="s">
        <v>265</v>
      </c>
      <c r="C21" s="74" t="s">
        <v>266</v>
      </c>
      <c r="D21" s="70">
        <v>1</v>
      </c>
      <c r="E21" s="70">
        <v>1</v>
      </c>
      <c r="F21" s="70">
        <v>1</v>
      </c>
      <c r="G21" s="124" t="s">
        <v>381</v>
      </c>
      <c r="H21" s="128"/>
      <c r="I21" s="12"/>
    </row>
    <row r="22" spans="1:9" ht="36">
      <c r="A22" s="131">
        <v>9</v>
      </c>
      <c r="B22" s="75" t="s">
        <v>267</v>
      </c>
      <c r="C22" s="25" t="s">
        <v>268</v>
      </c>
      <c r="D22" s="70">
        <v>1</v>
      </c>
      <c r="E22" s="70">
        <v>1</v>
      </c>
      <c r="F22" s="70">
        <v>1</v>
      </c>
      <c r="G22" s="124" t="s">
        <v>381</v>
      </c>
      <c r="H22" s="128"/>
      <c r="I22" s="12"/>
    </row>
    <row r="23" spans="1:9">
      <c r="A23" s="92">
        <v>10</v>
      </c>
      <c r="B23" s="52" t="s">
        <v>59</v>
      </c>
      <c r="C23" s="74" t="s">
        <v>269</v>
      </c>
      <c r="D23" s="70">
        <v>1</v>
      </c>
      <c r="E23" s="70">
        <v>1</v>
      </c>
      <c r="F23" s="70">
        <v>1</v>
      </c>
      <c r="G23" s="124" t="s">
        <v>381</v>
      </c>
      <c r="H23" s="128"/>
      <c r="I23" s="12"/>
    </row>
    <row r="24" spans="1:9" ht="120">
      <c r="A24" s="130">
        <v>11</v>
      </c>
      <c r="B24" s="50" t="s">
        <v>270</v>
      </c>
      <c r="C24" s="72" t="s">
        <v>63</v>
      </c>
      <c r="D24" s="70">
        <v>1</v>
      </c>
      <c r="E24" s="70">
        <v>1</v>
      </c>
      <c r="F24" s="70">
        <v>1</v>
      </c>
      <c r="G24" s="124" t="s">
        <v>381</v>
      </c>
      <c r="H24" s="128"/>
      <c r="I24" s="12"/>
    </row>
    <row r="25" spans="1:9" ht="36">
      <c r="A25" s="92">
        <v>12</v>
      </c>
      <c r="B25" s="52" t="s">
        <v>271</v>
      </c>
      <c r="C25" s="74" t="s">
        <v>272</v>
      </c>
      <c r="D25" s="70">
        <v>1</v>
      </c>
      <c r="E25" s="70">
        <v>1</v>
      </c>
      <c r="F25" s="70">
        <v>1</v>
      </c>
      <c r="G25" s="124" t="s">
        <v>381</v>
      </c>
      <c r="H25" s="128"/>
      <c r="I25" s="12"/>
    </row>
    <row r="26" spans="1:9" ht="36">
      <c r="A26" s="130">
        <v>13</v>
      </c>
      <c r="B26" s="50" t="s">
        <v>274</v>
      </c>
      <c r="C26" s="72" t="s">
        <v>273</v>
      </c>
      <c r="D26" s="70">
        <v>1</v>
      </c>
      <c r="E26" s="70">
        <v>1</v>
      </c>
      <c r="F26" s="70">
        <v>1</v>
      </c>
      <c r="G26" s="124" t="s">
        <v>381</v>
      </c>
      <c r="H26" s="128"/>
      <c r="I26" s="12"/>
    </row>
    <row r="27" spans="1:9" ht="48">
      <c r="A27" s="92">
        <v>14</v>
      </c>
      <c r="B27" s="52" t="s">
        <v>275</v>
      </c>
      <c r="C27" s="74" t="s">
        <v>276</v>
      </c>
      <c r="D27" s="70">
        <v>1</v>
      </c>
      <c r="E27" s="70">
        <v>1</v>
      </c>
      <c r="F27" s="70">
        <v>1</v>
      </c>
      <c r="G27" s="124" t="s">
        <v>381</v>
      </c>
      <c r="H27" s="128"/>
      <c r="I27" s="12"/>
    </row>
    <row r="28" spans="1:9" ht="36">
      <c r="A28" s="130">
        <v>15</v>
      </c>
      <c r="B28" s="50" t="s">
        <v>277</v>
      </c>
      <c r="C28" s="72" t="s">
        <v>278</v>
      </c>
      <c r="D28" s="70">
        <v>1</v>
      </c>
      <c r="E28" s="70">
        <v>1</v>
      </c>
      <c r="F28" s="70">
        <v>1</v>
      </c>
      <c r="G28" s="124" t="s">
        <v>381</v>
      </c>
      <c r="H28" s="128"/>
      <c r="I28" s="12"/>
    </row>
    <row r="29" spans="1:9" ht="36">
      <c r="A29" s="92">
        <v>16</v>
      </c>
      <c r="B29" s="52" t="s">
        <v>279</v>
      </c>
      <c r="C29" s="74" t="s">
        <v>96</v>
      </c>
      <c r="D29" s="70">
        <v>1</v>
      </c>
      <c r="E29" s="70">
        <v>1</v>
      </c>
      <c r="F29" s="70">
        <v>1</v>
      </c>
      <c r="G29" s="124" t="s">
        <v>381</v>
      </c>
      <c r="H29" s="76" t="s">
        <v>381</v>
      </c>
      <c r="I29" s="12"/>
    </row>
    <row r="30" spans="1:9" ht="324">
      <c r="A30" s="131">
        <v>17</v>
      </c>
      <c r="B30" s="75" t="s">
        <v>280</v>
      </c>
      <c r="C30" s="25" t="s">
        <v>281</v>
      </c>
      <c r="D30" s="70">
        <v>1</v>
      </c>
      <c r="E30" s="70">
        <v>1</v>
      </c>
      <c r="F30" s="70">
        <v>1</v>
      </c>
      <c r="G30" s="124" t="s">
        <v>381</v>
      </c>
      <c r="H30" s="128"/>
      <c r="I30" s="12"/>
    </row>
    <row r="31" spans="1:9" ht="24">
      <c r="A31" s="92">
        <v>18</v>
      </c>
      <c r="B31" s="52" t="s">
        <v>282</v>
      </c>
      <c r="C31" s="74" t="s">
        <v>283</v>
      </c>
      <c r="D31" s="70">
        <v>1</v>
      </c>
      <c r="E31" s="70">
        <v>1</v>
      </c>
      <c r="F31" s="70">
        <v>1</v>
      </c>
      <c r="G31" s="124" t="s">
        <v>381</v>
      </c>
      <c r="H31" s="76" t="s">
        <v>381</v>
      </c>
      <c r="I31" s="12"/>
    </row>
    <row r="32" spans="1:9" ht="84">
      <c r="A32" s="130">
        <v>19</v>
      </c>
      <c r="B32" s="50" t="s">
        <v>362</v>
      </c>
      <c r="C32" s="72" t="s">
        <v>284</v>
      </c>
      <c r="D32" s="70">
        <v>1</v>
      </c>
      <c r="E32" s="70">
        <v>1</v>
      </c>
      <c r="F32" s="70">
        <v>1</v>
      </c>
      <c r="G32" s="124" t="s">
        <v>381</v>
      </c>
      <c r="H32" s="128"/>
      <c r="I32" s="12"/>
    </row>
    <row r="33" spans="1:9" ht="60">
      <c r="A33" s="92">
        <v>20</v>
      </c>
      <c r="B33" s="52" t="s">
        <v>285</v>
      </c>
      <c r="C33" s="74" t="s">
        <v>117</v>
      </c>
      <c r="D33" s="70">
        <v>1</v>
      </c>
      <c r="E33" s="70">
        <v>1</v>
      </c>
      <c r="F33" s="70">
        <v>1</v>
      </c>
      <c r="G33" s="124" t="s">
        <v>381</v>
      </c>
      <c r="H33" s="128"/>
      <c r="I33" s="12"/>
    </row>
    <row r="34" spans="1:9" ht="24">
      <c r="A34" s="130">
        <v>21</v>
      </c>
      <c r="B34" s="50" t="s">
        <v>286</v>
      </c>
      <c r="C34" s="72" t="s">
        <v>287</v>
      </c>
      <c r="D34" s="70">
        <v>1</v>
      </c>
      <c r="E34" s="70">
        <v>1</v>
      </c>
      <c r="F34" s="70">
        <v>1</v>
      </c>
      <c r="G34" s="124" t="s">
        <v>381</v>
      </c>
      <c r="H34" s="128"/>
      <c r="I34" s="12"/>
    </row>
    <row r="35" spans="1:9" ht="60">
      <c r="A35" s="92">
        <v>23</v>
      </c>
      <c r="B35" s="52" t="s">
        <v>288</v>
      </c>
      <c r="C35" s="74" t="s">
        <v>289</v>
      </c>
      <c r="D35" s="70">
        <v>1</v>
      </c>
      <c r="E35" s="70">
        <v>1</v>
      </c>
      <c r="F35" s="70">
        <v>1</v>
      </c>
      <c r="G35" s="128"/>
      <c r="H35" s="128"/>
      <c r="I35" s="12"/>
    </row>
    <row r="36" spans="1:9" ht="60.75" thickBot="1">
      <c r="A36" s="132">
        <v>24</v>
      </c>
      <c r="B36" s="52" t="s">
        <v>290</v>
      </c>
      <c r="C36" s="77" t="s">
        <v>291</v>
      </c>
      <c r="D36" s="70">
        <v>1</v>
      </c>
      <c r="E36" s="70">
        <v>1</v>
      </c>
      <c r="F36" s="127">
        <v>1</v>
      </c>
      <c r="G36" s="125" t="s">
        <v>381</v>
      </c>
      <c r="H36" s="13"/>
      <c r="I36" s="14"/>
    </row>
    <row r="37" spans="1:9" ht="15" customHeight="1">
      <c r="A37" s="152" t="s">
        <v>391</v>
      </c>
      <c r="B37" s="153"/>
      <c r="C37" s="154"/>
      <c r="D37" s="32">
        <f>SUM(D14:D36)+AVERAGE(D11:D13)</f>
        <v>24</v>
      </c>
      <c r="E37" s="32">
        <f>SUM(E14:E36)+AVERAGE(E11:E13)</f>
        <v>24</v>
      </c>
      <c r="F37" s="32">
        <f>SUM(F14:F36)+AVERAGE(F11:F13)</f>
        <v>24</v>
      </c>
      <c r="G37" s="158">
        <f>COUNTIF(G14:I36,"SI")+COUNTIF(G11:G13,"SI")/3</f>
        <v>23</v>
      </c>
      <c r="H37" s="159"/>
      <c r="I37" s="160"/>
    </row>
    <row r="38" spans="1:9" ht="26.25" customHeight="1" thickBot="1">
      <c r="A38" s="161" t="s">
        <v>392</v>
      </c>
      <c r="B38" s="162"/>
      <c r="C38" s="163"/>
      <c r="D38" s="58">
        <f>D37/24</f>
        <v>1</v>
      </c>
      <c r="E38" s="58">
        <f>E37/24</f>
        <v>1</v>
      </c>
      <c r="F38" s="58">
        <f>F37/24</f>
        <v>1</v>
      </c>
      <c r="G38" s="164">
        <f>IF((23-(COUNTIF(G14:I36,"SIN EVALUACIÓN")+COUNTIF(G11:G13,"SIN EVALUACIÓN")/3))&lt;&gt;0,G37/(23-(COUNTIF(G14:I36,"SIN EVALUACIÓN")+COUNTIF(G11:G13,"SIN EVALUACIÓN")/3)),"SIN EVALUACIÓN")</f>
        <v>1</v>
      </c>
      <c r="H38" s="164"/>
      <c r="I38" s="165"/>
    </row>
    <row r="39" spans="1:9" ht="13.5" thickBot="1">
      <c r="A39" s="79"/>
      <c r="B39" s="79"/>
      <c r="C39" s="79"/>
      <c r="D39" s="79"/>
      <c r="E39" s="79"/>
      <c r="F39" s="79"/>
      <c r="G39" s="79"/>
      <c r="H39" s="79"/>
    </row>
    <row r="40" spans="1:9" ht="19.5" customHeight="1" thickBot="1">
      <c r="A40" s="157" t="s">
        <v>389</v>
      </c>
      <c r="B40" s="157"/>
      <c r="C40" s="59">
        <f>IF(G38="SIN EVALUACIÓN",(D37/24+E37/24+F37/24)/3,(D37/24+E37/24+F37/24+ G37/ (23-(COUNTIF(G14:I36,"SIN EVALUACIÓN")+COUNTIF(G11:G13,"SIN EVALUACIÓN")/3)))/4)</f>
        <v>1</v>
      </c>
      <c r="D40" s="79"/>
      <c r="E40" s="79"/>
      <c r="F40" s="79"/>
      <c r="G40" s="79"/>
      <c r="H40" s="79"/>
    </row>
    <row r="41" spans="1:9">
      <c r="A41" s="44"/>
      <c r="B41" s="45"/>
      <c r="C41" s="45"/>
      <c r="D41" s="44"/>
      <c r="E41" s="44"/>
      <c r="F41" s="46"/>
      <c r="G41" s="46"/>
    </row>
    <row r="42" spans="1:9" ht="29.25" customHeight="1" thickBot="1">
      <c r="A42" s="48" t="s">
        <v>370</v>
      </c>
      <c r="B42" s="39"/>
      <c r="C42" s="39"/>
      <c r="D42" s="39"/>
      <c r="E42" s="39"/>
      <c r="F42" s="39"/>
      <c r="G42" s="39"/>
    </row>
    <row r="43" spans="1:9" ht="36">
      <c r="A43" s="60" t="s">
        <v>7</v>
      </c>
      <c r="B43" s="61" t="s">
        <v>343</v>
      </c>
      <c r="C43" s="62" t="s">
        <v>342</v>
      </c>
      <c r="D43" s="110" t="s">
        <v>359</v>
      </c>
      <c r="E43" s="61" t="s">
        <v>5</v>
      </c>
      <c r="F43" s="62" t="s">
        <v>379</v>
      </c>
      <c r="G43" s="114" t="s">
        <v>344</v>
      </c>
    </row>
    <row r="44" spans="1:9" ht="60">
      <c r="A44" s="92" t="s">
        <v>302</v>
      </c>
      <c r="B44" s="51" t="s">
        <v>331</v>
      </c>
      <c r="C44" s="74" t="s">
        <v>332</v>
      </c>
      <c r="D44" s="111">
        <v>1</v>
      </c>
      <c r="E44" s="76">
        <v>1</v>
      </c>
      <c r="F44" s="73">
        <v>1</v>
      </c>
      <c r="G44" s="100" t="s">
        <v>381</v>
      </c>
    </row>
    <row r="45" spans="1:9" ht="27" customHeight="1">
      <c r="A45" s="170" t="s">
        <v>341</v>
      </c>
      <c r="B45" s="171"/>
      <c r="C45" s="172"/>
      <c r="D45" s="112">
        <f>SUM(D42:D44)</f>
        <v>1</v>
      </c>
      <c r="E45" s="33">
        <f>SUM(E42:E44)</f>
        <v>1</v>
      </c>
      <c r="F45" s="66">
        <f>SUM(F44:F44)</f>
        <v>1</v>
      </c>
      <c r="G45" s="101">
        <f>COUNTIF(G43:G44,"SI")</f>
        <v>1</v>
      </c>
    </row>
    <row r="46" spans="1:9" ht="36" customHeight="1" thickBot="1">
      <c r="A46" s="173" t="s">
        <v>361</v>
      </c>
      <c r="B46" s="174"/>
      <c r="C46" s="175"/>
      <c r="D46" s="113">
        <f>D45</f>
        <v>1</v>
      </c>
      <c r="E46" s="94">
        <f>E45</f>
        <v>1</v>
      </c>
      <c r="F46" s="118">
        <f>F45</f>
        <v>1</v>
      </c>
      <c r="G46" s="102">
        <f>IF((1-COUNTIF(G43:G44,"SIN EVALUACIÓN"))&lt;&gt;0,G45/(1-COUNTIF(G43:G44,"SIN EVALUACIÓN")),"SIN EVALUACIÓN")</f>
        <v>1</v>
      </c>
    </row>
    <row r="47" spans="1:9">
      <c r="A47" s="9"/>
      <c r="B47" s="9"/>
      <c r="C47" s="9"/>
      <c r="D47" s="9"/>
      <c r="E47" s="9"/>
      <c r="F47" s="9"/>
    </row>
    <row r="48" spans="1:9" ht="19.5" customHeight="1" thickBot="1">
      <c r="A48" s="9"/>
      <c r="B48" s="9"/>
      <c r="C48" s="9"/>
      <c r="D48" s="9"/>
      <c r="E48" s="9"/>
      <c r="F48" s="9"/>
      <c r="G48" s="9"/>
    </row>
    <row r="49" spans="1:7" ht="19.5" customHeight="1" thickBot="1">
      <c r="A49" s="157" t="s">
        <v>388</v>
      </c>
      <c r="B49" s="157"/>
      <c r="C49" s="179">
        <f>IF(AND(G38="SIN EVALUACIÓN",G46="SIN EVALUACIÓN"), ((D37+D45)/25+(E37+E45)/25+(F37+F45)/25)/3, ((D37+D45)/25+(E37+E45)/25+(F37+F45)/25+ IF(AND(G38="SIN EVALUACIÓN",G46="SIN EVALUACIÓN"),0,(G37+G45)/ (24-(COUNTIF(G14:I36,"SIN EVALUACIÓN")+COUNTIF(G11:G13,"SIN EVALUACIÓN")/3+COUNTIF(G44:G45,"SIN EVALUACIÓN")))))/4)</f>
        <v>1</v>
      </c>
      <c r="D49" s="179"/>
      <c r="E49" s="180"/>
      <c r="F49" s="9"/>
      <c r="G49" s="9"/>
    </row>
    <row r="50" spans="1:7">
      <c r="A50" s="9"/>
      <c r="B50" s="9"/>
      <c r="C50" s="9"/>
      <c r="D50" s="9"/>
      <c r="E50" s="9"/>
      <c r="F50" s="9"/>
      <c r="G50" s="9"/>
    </row>
    <row r="51" spans="1:7">
      <c r="A51" s="9"/>
      <c r="B51" s="9"/>
      <c r="C51" s="9"/>
      <c r="D51" s="9"/>
      <c r="E51" s="9"/>
      <c r="F51" s="9"/>
      <c r="G51" s="9"/>
    </row>
    <row r="52" spans="1:7">
      <c r="A52" s="9"/>
      <c r="B52" s="9"/>
      <c r="C52" s="9"/>
      <c r="D52" s="9"/>
      <c r="E52" s="9"/>
      <c r="F52" s="9"/>
      <c r="G52" s="9"/>
    </row>
    <row r="53" spans="1:7">
      <c r="A53" s="9"/>
      <c r="B53" s="9"/>
      <c r="C53" s="9"/>
      <c r="D53" s="9"/>
      <c r="E53" s="9"/>
      <c r="F53" s="9"/>
      <c r="G53" s="9"/>
    </row>
    <row r="54" spans="1:7">
      <c r="A54" s="9"/>
      <c r="B54" s="9"/>
      <c r="C54" s="9"/>
      <c r="D54" s="9"/>
      <c r="E54" s="9"/>
      <c r="F54" s="9"/>
      <c r="G54" s="9"/>
    </row>
    <row r="55" spans="1:7">
      <c r="A55" s="9"/>
      <c r="B55" s="9"/>
      <c r="C55" s="9"/>
      <c r="D55" s="9"/>
      <c r="E55" s="9"/>
      <c r="F55" s="9"/>
      <c r="G55" s="9"/>
    </row>
    <row r="56" spans="1:7">
      <c r="A56" s="9"/>
      <c r="B56" s="9"/>
      <c r="C56" s="9"/>
      <c r="D56" s="9"/>
      <c r="E56" s="9"/>
      <c r="F56" s="9"/>
      <c r="G56" s="9"/>
    </row>
    <row r="57" spans="1:7">
      <c r="A57" s="9"/>
      <c r="B57" s="9"/>
      <c r="C57" s="9"/>
      <c r="D57" s="9"/>
      <c r="E57" s="9"/>
      <c r="F57" s="9"/>
      <c r="G57" s="9"/>
    </row>
    <row r="58" spans="1:7">
      <c r="A58" s="9"/>
      <c r="B58" s="9"/>
      <c r="C58" s="9"/>
      <c r="D58" s="9"/>
      <c r="E58" s="9"/>
      <c r="F58" s="9"/>
      <c r="G58" s="9"/>
    </row>
    <row r="59" spans="1:7">
      <c r="A59" s="9"/>
      <c r="B59" s="9"/>
      <c r="C59" s="9"/>
      <c r="D59" s="9"/>
      <c r="E59" s="9"/>
      <c r="F59" s="9"/>
      <c r="G59" s="9"/>
    </row>
    <row r="60" spans="1:7">
      <c r="A60" s="9"/>
      <c r="B60" s="9"/>
      <c r="C60" s="9"/>
      <c r="D60" s="9"/>
      <c r="E60" s="9"/>
      <c r="F60" s="9"/>
      <c r="G60" s="9"/>
    </row>
    <row r="61" spans="1:7">
      <c r="A61" s="9"/>
      <c r="B61" s="9"/>
      <c r="C61" s="9"/>
      <c r="D61" s="9"/>
      <c r="E61" s="9"/>
      <c r="F61" s="9"/>
      <c r="G61" s="9"/>
    </row>
    <row r="62" spans="1:7">
      <c r="A62" s="9"/>
      <c r="B62" s="9"/>
      <c r="C62" s="9"/>
      <c r="D62" s="9"/>
      <c r="E62" s="9"/>
      <c r="F62" s="9"/>
      <c r="G62" s="9"/>
    </row>
    <row r="63" spans="1:7">
      <c r="A63" s="9"/>
      <c r="B63" s="9"/>
      <c r="C63" s="9"/>
      <c r="D63" s="9"/>
      <c r="E63" s="9"/>
      <c r="F63" s="9"/>
      <c r="G63" s="9"/>
    </row>
    <row r="64" spans="1:7">
      <c r="A64" s="9"/>
      <c r="B64" s="9"/>
      <c r="C64" s="9"/>
      <c r="D64" s="9"/>
      <c r="E64" s="9"/>
      <c r="F64" s="9"/>
      <c r="G64" s="9"/>
    </row>
    <row r="65" spans="1:7">
      <c r="A65" s="9"/>
      <c r="B65" s="9"/>
      <c r="C65" s="9"/>
      <c r="D65" s="9"/>
      <c r="E65" s="9"/>
      <c r="F65" s="9"/>
      <c r="G65" s="9"/>
    </row>
    <row r="66" spans="1:7">
      <c r="A66" s="9"/>
      <c r="B66" s="9"/>
      <c r="C66" s="9"/>
      <c r="D66" s="9"/>
      <c r="E66" s="9"/>
      <c r="F66" s="9"/>
      <c r="G66" s="9"/>
    </row>
    <row r="67" spans="1:7">
      <c r="A67" s="9"/>
      <c r="B67" s="9"/>
      <c r="C67" s="9"/>
      <c r="D67" s="9"/>
      <c r="E67" s="9"/>
      <c r="F67" s="9"/>
      <c r="G67" s="9"/>
    </row>
    <row r="68" spans="1:7">
      <c r="A68" s="9"/>
      <c r="B68" s="9"/>
      <c r="C68" s="9"/>
      <c r="D68" s="9"/>
      <c r="E68" s="9"/>
      <c r="F68" s="9"/>
      <c r="G68" s="9"/>
    </row>
    <row r="69" spans="1:7">
      <c r="A69" s="9"/>
      <c r="B69" s="9"/>
      <c r="C69" s="9"/>
      <c r="D69" s="9"/>
      <c r="E69" s="9"/>
      <c r="F69" s="9"/>
      <c r="G69" s="9"/>
    </row>
    <row r="70" spans="1:7">
      <c r="A70" s="9"/>
      <c r="B70" s="9"/>
      <c r="C70" s="9"/>
      <c r="D70" s="9"/>
      <c r="E70" s="9"/>
      <c r="F70" s="9"/>
      <c r="G70" s="9"/>
    </row>
    <row r="71" spans="1:7">
      <c r="A71" s="9"/>
      <c r="B71" s="9"/>
      <c r="C71" s="9"/>
      <c r="D71" s="9"/>
      <c r="E71" s="9"/>
      <c r="F71" s="9"/>
      <c r="G71" s="9"/>
    </row>
    <row r="72" spans="1:7">
      <c r="A72" s="9"/>
      <c r="B72" s="9"/>
      <c r="C72" s="9"/>
      <c r="D72" s="9"/>
      <c r="E72" s="9"/>
      <c r="F72" s="9"/>
      <c r="G72" s="9"/>
    </row>
    <row r="73" spans="1:7">
      <c r="A73" s="9"/>
      <c r="B73" s="9"/>
      <c r="C73" s="9"/>
      <c r="D73" s="9"/>
      <c r="E73" s="9"/>
      <c r="F73" s="9"/>
      <c r="G73" s="9"/>
    </row>
    <row r="74" spans="1:7">
      <c r="A74" s="9"/>
      <c r="B74" s="9"/>
      <c r="C74" s="9"/>
      <c r="D74" s="9"/>
      <c r="E74" s="9"/>
      <c r="F74" s="9"/>
      <c r="G74" s="9"/>
    </row>
    <row r="75" spans="1:7">
      <c r="A75" s="9"/>
      <c r="B75" s="9"/>
      <c r="C75" s="9"/>
      <c r="D75" s="9"/>
      <c r="E75" s="9"/>
      <c r="F75" s="9"/>
      <c r="G75" s="9"/>
    </row>
    <row r="76" spans="1:7">
      <c r="A76" s="9"/>
      <c r="B76" s="9"/>
      <c r="C76" s="9"/>
      <c r="D76" s="9"/>
      <c r="E76" s="9"/>
      <c r="F76" s="9"/>
      <c r="G76" s="9"/>
    </row>
    <row r="77" spans="1:7">
      <c r="A77" s="9"/>
      <c r="B77" s="9"/>
      <c r="C77" s="9"/>
      <c r="D77" s="9"/>
      <c r="E77" s="9"/>
      <c r="F77" s="9"/>
      <c r="G77" s="9"/>
    </row>
    <row r="78" spans="1:7">
      <c r="A78" s="9"/>
      <c r="B78" s="9"/>
      <c r="C78" s="9"/>
      <c r="D78" s="9"/>
      <c r="E78" s="9"/>
      <c r="F78" s="9"/>
      <c r="G78" s="9"/>
    </row>
    <row r="79" spans="1:7">
      <c r="A79" s="9"/>
      <c r="B79" s="9"/>
      <c r="C79" s="9"/>
      <c r="D79" s="9"/>
      <c r="E79" s="9"/>
      <c r="F79" s="9"/>
      <c r="G79" s="9"/>
    </row>
    <row r="80" spans="1:7">
      <c r="A80" s="9"/>
      <c r="B80" s="9"/>
      <c r="C80" s="9"/>
      <c r="D80" s="9"/>
      <c r="E80" s="9"/>
      <c r="F80" s="9"/>
      <c r="G80" s="9"/>
    </row>
    <row r="81" spans="1:7">
      <c r="A81" s="9"/>
      <c r="B81" s="9"/>
      <c r="C81" s="9"/>
      <c r="D81" s="9"/>
      <c r="E81" s="9"/>
      <c r="F81" s="9"/>
      <c r="G81" s="9"/>
    </row>
    <row r="82" spans="1:7">
      <c r="A82" s="9"/>
      <c r="B82" s="9"/>
      <c r="C82" s="9"/>
      <c r="D82" s="9"/>
      <c r="E82" s="9"/>
      <c r="F82" s="9"/>
      <c r="G82" s="9"/>
    </row>
    <row r="83" spans="1:7">
      <c r="A83" s="9"/>
      <c r="B83" s="9"/>
      <c r="C83" s="9"/>
      <c r="D83" s="9"/>
      <c r="E83" s="9"/>
      <c r="F83" s="9"/>
      <c r="G83" s="9"/>
    </row>
    <row r="84" spans="1:7">
      <c r="A84" s="9"/>
      <c r="B84" s="9"/>
      <c r="C84" s="9"/>
      <c r="D84" s="9"/>
      <c r="E84" s="9"/>
      <c r="F84" s="9"/>
      <c r="G84" s="9"/>
    </row>
    <row r="85" spans="1:7">
      <c r="A85" s="9"/>
      <c r="B85" s="9"/>
      <c r="C85" s="9"/>
      <c r="D85" s="9"/>
      <c r="E85" s="9"/>
      <c r="F85" s="9"/>
      <c r="G85" s="9"/>
    </row>
    <row r="86" spans="1:7">
      <c r="A86" s="9"/>
      <c r="B86" s="9"/>
      <c r="C86" s="9"/>
      <c r="D86" s="9"/>
      <c r="E86" s="9"/>
      <c r="F86" s="9"/>
      <c r="G86" s="9"/>
    </row>
    <row r="87" spans="1:7">
      <c r="A87" s="9"/>
      <c r="B87" s="9"/>
      <c r="C87" s="9"/>
      <c r="D87" s="9"/>
      <c r="E87" s="9"/>
      <c r="F87" s="9"/>
      <c r="G87" s="9"/>
    </row>
    <row r="88" spans="1:7">
      <c r="A88" s="9"/>
      <c r="B88" s="9"/>
      <c r="C88" s="9"/>
      <c r="D88" s="9"/>
      <c r="E88" s="9"/>
      <c r="F88" s="9"/>
      <c r="G88" s="9"/>
    </row>
    <row r="89" spans="1:7">
      <c r="A89" s="9"/>
      <c r="B89" s="9"/>
      <c r="C89" s="9"/>
      <c r="D89" s="9"/>
      <c r="E89" s="9"/>
      <c r="F89" s="9"/>
      <c r="G89" s="9"/>
    </row>
    <row r="90" spans="1:7">
      <c r="A90" s="9"/>
      <c r="B90" s="9"/>
      <c r="C90" s="9"/>
      <c r="D90" s="9"/>
      <c r="E90" s="9"/>
      <c r="F90" s="9"/>
      <c r="G90" s="9"/>
    </row>
    <row r="91" spans="1:7">
      <c r="A91" s="9"/>
      <c r="B91" s="9"/>
      <c r="C91" s="9"/>
      <c r="D91" s="9"/>
      <c r="E91" s="9"/>
      <c r="F91" s="9"/>
      <c r="G91" s="9"/>
    </row>
    <row r="92" spans="1:7">
      <c r="A92" s="9"/>
      <c r="B92" s="9"/>
      <c r="C92" s="9"/>
      <c r="D92" s="9"/>
      <c r="E92" s="9"/>
      <c r="F92" s="9"/>
      <c r="G92" s="9"/>
    </row>
    <row r="93" spans="1:7">
      <c r="A93" s="9"/>
      <c r="B93" s="9"/>
      <c r="C93" s="9"/>
      <c r="D93" s="9"/>
      <c r="E93" s="9"/>
      <c r="F93" s="9"/>
      <c r="G93" s="9"/>
    </row>
    <row r="94" spans="1:7">
      <c r="A94" s="9"/>
      <c r="B94" s="9"/>
      <c r="C94" s="9"/>
      <c r="D94" s="9"/>
      <c r="E94" s="9"/>
      <c r="F94" s="9"/>
      <c r="G94" s="9"/>
    </row>
    <row r="95" spans="1:7">
      <c r="A95" s="9"/>
      <c r="B95" s="9"/>
      <c r="C95" s="9"/>
      <c r="D95" s="9"/>
      <c r="E95" s="9"/>
      <c r="F95" s="9"/>
      <c r="G95" s="9"/>
    </row>
    <row r="96" spans="1:7">
      <c r="A96" s="9"/>
      <c r="B96" s="9"/>
      <c r="C96" s="9"/>
      <c r="D96" s="9"/>
      <c r="E96" s="9"/>
      <c r="F96" s="9"/>
      <c r="G96" s="9"/>
    </row>
    <row r="97" spans="1:7">
      <c r="A97" s="9"/>
      <c r="B97" s="9"/>
      <c r="C97" s="9"/>
      <c r="D97" s="9"/>
      <c r="E97" s="9"/>
      <c r="F97" s="9"/>
      <c r="G97" s="9"/>
    </row>
    <row r="98" spans="1:7">
      <c r="A98" s="9"/>
      <c r="B98" s="9"/>
      <c r="C98" s="9"/>
      <c r="D98" s="9"/>
      <c r="E98" s="9"/>
      <c r="F98" s="9"/>
      <c r="G98" s="9"/>
    </row>
    <row r="99" spans="1:7">
      <c r="A99" s="9"/>
      <c r="B99" s="9"/>
      <c r="C99" s="9"/>
      <c r="D99" s="9"/>
      <c r="E99" s="9"/>
      <c r="F99" s="9"/>
      <c r="G99" s="9"/>
    </row>
    <row r="100" spans="1:7">
      <c r="A100" s="9"/>
      <c r="B100" s="9"/>
      <c r="C100" s="9"/>
      <c r="D100" s="9"/>
      <c r="E100" s="9"/>
      <c r="F100" s="9"/>
      <c r="G100" s="9"/>
    </row>
    <row r="101" spans="1:7">
      <c r="A101" s="9"/>
      <c r="B101" s="9"/>
      <c r="C101" s="9"/>
      <c r="D101" s="9"/>
      <c r="E101" s="9"/>
      <c r="F101" s="9"/>
      <c r="G101" s="9"/>
    </row>
    <row r="102" spans="1:7">
      <c r="A102" s="9"/>
      <c r="B102" s="9"/>
      <c r="C102" s="9"/>
      <c r="D102" s="9"/>
      <c r="E102" s="9"/>
      <c r="F102" s="9"/>
      <c r="G102" s="9"/>
    </row>
    <row r="103" spans="1:7">
      <c r="A103" s="9"/>
      <c r="B103" s="9"/>
      <c r="C103" s="9"/>
      <c r="D103" s="9"/>
      <c r="E103" s="9"/>
      <c r="F103" s="9"/>
      <c r="G103" s="9"/>
    </row>
    <row r="104" spans="1:7">
      <c r="A104" s="9"/>
      <c r="B104" s="9"/>
      <c r="C104" s="9"/>
      <c r="D104" s="9"/>
      <c r="E104" s="9"/>
      <c r="F104" s="9"/>
      <c r="G104" s="9"/>
    </row>
    <row r="105" spans="1:7">
      <c r="A105" s="9"/>
      <c r="B105" s="9"/>
      <c r="C105" s="9"/>
      <c r="D105" s="9"/>
      <c r="E105" s="9"/>
      <c r="F105" s="9"/>
      <c r="G105" s="9"/>
    </row>
    <row r="106" spans="1:7">
      <c r="A106" s="9"/>
      <c r="B106" s="9"/>
      <c r="C106" s="9"/>
      <c r="D106" s="9"/>
      <c r="E106" s="9"/>
      <c r="F106" s="9"/>
      <c r="G106" s="9"/>
    </row>
    <row r="107" spans="1:7">
      <c r="A107" s="9"/>
      <c r="B107" s="9"/>
      <c r="C107" s="9"/>
      <c r="D107" s="9"/>
      <c r="E107" s="9"/>
      <c r="F107" s="9"/>
      <c r="G107" s="9"/>
    </row>
    <row r="108" spans="1:7">
      <c r="A108" s="9"/>
      <c r="B108" s="9"/>
      <c r="C108" s="9"/>
      <c r="D108" s="9"/>
      <c r="E108" s="9"/>
      <c r="F108" s="9"/>
      <c r="G108" s="9"/>
    </row>
    <row r="109" spans="1:7">
      <c r="A109" s="9"/>
      <c r="B109" s="9"/>
      <c r="C109" s="9"/>
      <c r="D109" s="9"/>
      <c r="E109" s="9"/>
      <c r="F109" s="9"/>
      <c r="G109" s="9"/>
    </row>
    <row r="110" spans="1:7">
      <c r="A110" s="9"/>
      <c r="B110" s="9"/>
      <c r="C110" s="9"/>
      <c r="D110" s="9"/>
      <c r="E110" s="9"/>
      <c r="F110" s="9"/>
      <c r="G110" s="9"/>
    </row>
    <row r="111" spans="1:7">
      <c r="A111" s="9"/>
      <c r="B111" s="9"/>
      <c r="C111" s="9"/>
      <c r="D111" s="9"/>
      <c r="E111" s="9"/>
      <c r="F111" s="9"/>
      <c r="G111" s="9"/>
    </row>
    <row r="112" spans="1:7">
      <c r="A112" s="9"/>
      <c r="B112" s="9"/>
      <c r="C112" s="9"/>
      <c r="D112" s="9"/>
      <c r="E112" s="9"/>
      <c r="F112" s="9"/>
      <c r="G112" s="9"/>
    </row>
    <row r="113" spans="1:7">
      <c r="A113" s="9"/>
      <c r="B113" s="9"/>
      <c r="C113" s="9"/>
      <c r="D113" s="9"/>
      <c r="E113" s="9"/>
      <c r="F113" s="9"/>
      <c r="G113" s="9"/>
    </row>
    <row r="114" spans="1:7">
      <c r="A114" s="9"/>
      <c r="B114" s="9"/>
      <c r="C114" s="9"/>
      <c r="D114" s="9"/>
      <c r="E114" s="9"/>
      <c r="F114" s="9"/>
      <c r="G114" s="9"/>
    </row>
    <row r="115" spans="1:7">
      <c r="A115" s="9"/>
      <c r="B115" s="9"/>
      <c r="C115" s="9"/>
      <c r="D115" s="9"/>
      <c r="E115" s="9"/>
      <c r="F115" s="9"/>
      <c r="G115" s="9"/>
    </row>
    <row r="116" spans="1:7">
      <c r="A116" s="9"/>
      <c r="B116" s="9"/>
      <c r="C116" s="9"/>
      <c r="D116" s="9"/>
      <c r="E116" s="9"/>
      <c r="F116" s="9"/>
      <c r="G116" s="9"/>
    </row>
    <row r="117" spans="1:7">
      <c r="A117" s="9"/>
      <c r="B117" s="9"/>
      <c r="C117" s="9"/>
      <c r="D117" s="9"/>
      <c r="E117" s="9"/>
      <c r="F117" s="9"/>
      <c r="G117" s="9"/>
    </row>
    <row r="118" spans="1:7">
      <c r="A118" s="9"/>
      <c r="B118" s="9"/>
      <c r="C118" s="9"/>
      <c r="D118" s="9"/>
      <c r="E118" s="9"/>
      <c r="F118" s="9"/>
      <c r="G118" s="9"/>
    </row>
    <row r="119" spans="1:7">
      <c r="A119" s="9"/>
      <c r="B119" s="9"/>
      <c r="C119" s="9"/>
      <c r="D119" s="9"/>
      <c r="E119" s="9"/>
      <c r="F119" s="9"/>
      <c r="G119" s="9"/>
    </row>
    <row r="120" spans="1:7">
      <c r="A120" s="9"/>
      <c r="B120" s="9"/>
      <c r="C120" s="9"/>
      <c r="D120" s="9"/>
      <c r="E120" s="9"/>
      <c r="F120" s="9"/>
      <c r="G120" s="9"/>
    </row>
    <row r="121" spans="1:7">
      <c r="A121" s="9"/>
      <c r="B121" s="9"/>
      <c r="C121" s="9"/>
      <c r="D121" s="9"/>
      <c r="E121" s="9"/>
      <c r="F121" s="9"/>
      <c r="G121" s="9"/>
    </row>
    <row r="122" spans="1:7">
      <c r="A122" s="9"/>
      <c r="B122" s="9"/>
      <c r="C122" s="9"/>
      <c r="D122" s="9"/>
      <c r="E122" s="9"/>
      <c r="F122" s="9"/>
      <c r="G122" s="9"/>
    </row>
    <row r="123" spans="1:7">
      <c r="A123" s="9"/>
      <c r="B123" s="9"/>
      <c r="C123" s="9"/>
      <c r="D123" s="9"/>
      <c r="E123" s="9"/>
      <c r="F123" s="9"/>
      <c r="G123" s="9"/>
    </row>
    <row r="124" spans="1:7">
      <c r="A124" s="9"/>
      <c r="B124" s="9"/>
      <c r="C124" s="9"/>
      <c r="D124" s="9"/>
      <c r="E124" s="9"/>
      <c r="F124" s="9"/>
      <c r="G124" s="9"/>
    </row>
    <row r="125" spans="1:7">
      <c r="A125" s="9"/>
      <c r="B125" s="9"/>
      <c r="C125" s="9"/>
      <c r="D125" s="9"/>
      <c r="E125" s="9"/>
      <c r="F125" s="9"/>
      <c r="G125" s="9"/>
    </row>
    <row r="126" spans="1:7">
      <c r="A126" s="9"/>
      <c r="B126" s="9"/>
      <c r="C126" s="9"/>
      <c r="D126" s="9"/>
      <c r="E126" s="9"/>
      <c r="F126" s="9"/>
      <c r="G126" s="9"/>
    </row>
    <row r="127" spans="1:7">
      <c r="A127" s="9"/>
      <c r="B127" s="9"/>
      <c r="C127" s="9"/>
      <c r="D127" s="9"/>
      <c r="E127" s="9"/>
      <c r="F127" s="9"/>
      <c r="G127" s="9"/>
    </row>
    <row r="128" spans="1:7">
      <c r="A128" s="9"/>
      <c r="B128" s="9"/>
      <c r="C128" s="9"/>
      <c r="D128" s="9"/>
      <c r="E128" s="9"/>
      <c r="F128" s="9"/>
      <c r="G128" s="9"/>
    </row>
    <row r="129" spans="1:7">
      <c r="A129" s="9"/>
      <c r="B129" s="9"/>
      <c r="C129" s="9"/>
      <c r="D129" s="9"/>
      <c r="E129" s="9"/>
      <c r="F129" s="9"/>
      <c r="G129" s="9"/>
    </row>
    <row r="130" spans="1:7">
      <c r="A130" s="9"/>
      <c r="B130" s="9"/>
      <c r="C130" s="9"/>
      <c r="D130" s="9"/>
      <c r="E130" s="9"/>
      <c r="F130" s="9"/>
      <c r="G130" s="9"/>
    </row>
    <row r="131" spans="1:7">
      <c r="A131" s="9"/>
      <c r="B131" s="9"/>
      <c r="C131" s="9"/>
      <c r="D131" s="9"/>
      <c r="E131" s="9"/>
      <c r="F131" s="9"/>
      <c r="G131" s="9"/>
    </row>
    <row r="132" spans="1:7">
      <c r="A132" s="9"/>
      <c r="B132" s="9"/>
      <c r="C132" s="9"/>
      <c r="D132" s="9"/>
      <c r="E132" s="9"/>
      <c r="F132" s="9"/>
      <c r="G132" s="9"/>
    </row>
    <row r="133" spans="1:7">
      <c r="A133" s="9"/>
      <c r="B133" s="9"/>
      <c r="C133" s="9"/>
      <c r="D133" s="9"/>
      <c r="E133" s="9"/>
      <c r="F133" s="9"/>
      <c r="G133" s="9"/>
    </row>
    <row r="134" spans="1:7">
      <c r="A134" s="9"/>
      <c r="B134" s="9"/>
      <c r="C134" s="9"/>
      <c r="D134" s="9"/>
      <c r="E134" s="9"/>
      <c r="F134" s="9"/>
      <c r="G134" s="9"/>
    </row>
    <row r="135" spans="1:7">
      <c r="A135" s="9"/>
      <c r="B135" s="9"/>
      <c r="C135" s="9"/>
      <c r="D135" s="9"/>
      <c r="E135" s="9"/>
      <c r="F135" s="9"/>
      <c r="G135" s="9"/>
    </row>
    <row r="136" spans="1:7">
      <c r="A136" s="9"/>
      <c r="B136" s="9"/>
      <c r="C136" s="9"/>
      <c r="D136" s="9"/>
      <c r="E136" s="9"/>
      <c r="F136" s="9"/>
      <c r="G136" s="9"/>
    </row>
    <row r="137" spans="1:7">
      <c r="A137" s="9"/>
      <c r="B137" s="9"/>
      <c r="C137" s="9"/>
      <c r="D137" s="9"/>
      <c r="E137" s="9"/>
      <c r="F137" s="9"/>
      <c r="G137" s="9"/>
    </row>
    <row r="138" spans="1:7">
      <c r="A138" s="9"/>
      <c r="B138" s="9"/>
      <c r="C138" s="9"/>
      <c r="D138" s="9"/>
      <c r="E138" s="9"/>
      <c r="F138" s="9"/>
      <c r="G138" s="9"/>
    </row>
    <row r="139" spans="1:7">
      <c r="A139" s="9"/>
      <c r="B139" s="9"/>
      <c r="C139" s="9"/>
      <c r="D139" s="9"/>
      <c r="E139" s="9"/>
      <c r="F139" s="9"/>
      <c r="G139" s="9"/>
    </row>
    <row r="140" spans="1:7">
      <c r="A140" s="9"/>
      <c r="B140" s="9"/>
      <c r="C140" s="9"/>
      <c r="D140" s="9"/>
      <c r="E140" s="9"/>
      <c r="F140" s="9"/>
      <c r="G140" s="9"/>
    </row>
    <row r="141" spans="1:7">
      <c r="A141" s="9"/>
      <c r="B141" s="9"/>
      <c r="C141" s="9"/>
      <c r="D141" s="9"/>
      <c r="E141" s="9"/>
      <c r="F141" s="9"/>
      <c r="G141" s="9"/>
    </row>
    <row r="142" spans="1:7">
      <c r="A142" s="9"/>
      <c r="B142" s="9"/>
      <c r="C142" s="9"/>
      <c r="D142" s="9"/>
      <c r="E142" s="9"/>
      <c r="F142" s="9"/>
      <c r="G142" s="9"/>
    </row>
    <row r="143" spans="1:7">
      <c r="A143" s="9"/>
      <c r="B143" s="9"/>
      <c r="C143" s="9"/>
      <c r="D143" s="9"/>
      <c r="E143" s="9"/>
      <c r="F143" s="9"/>
      <c r="G143" s="9"/>
    </row>
    <row r="144" spans="1:7">
      <c r="A144" s="9"/>
      <c r="B144" s="9"/>
      <c r="C144" s="9"/>
      <c r="D144" s="9"/>
      <c r="E144" s="9"/>
      <c r="F144" s="9"/>
      <c r="G144" s="9"/>
    </row>
    <row r="145" spans="1:7">
      <c r="A145" s="9"/>
      <c r="B145" s="9"/>
      <c r="C145" s="9"/>
      <c r="D145" s="9"/>
      <c r="E145" s="9"/>
      <c r="F145" s="9"/>
      <c r="G145" s="9"/>
    </row>
    <row r="146" spans="1:7">
      <c r="A146" s="9"/>
      <c r="B146" s="9"/>
      <c r="C146" s="9"/>
      <c r="D146" s="9"/>
      <c r="E146" s="9"/>
      <c r="F146" s="9"/>
      <c r="G146" s="9"/>
    </row>
    <row r="147" spans="1:7">
      <c r="A147" s="9"/>
      <c r="B147" s="9"/>
      <c r="C147" s="9"/>
      <c r="D147" s="9"/>
      <c r="E147" s="9"/>
      <c r="F147" s="9"/>
      <c r="G147" s="9"/>
    </row>
    <row r="148" spans="1:7">
      <c r="A148" s="9"/>
      <c r="B148" s="9"/>
      <c r="C148" s="9"/>
      <c r="D148" s="9"/>
      <c r="E148" s="9"/>
      <c r="F148" s="9"/>
      <c r="G148" s="9"/>
    </row>
    <row r="149" spans="1:7">
      <c r="A149" s="9"/>
      <c r="B149" s="9"/>
      <c r="C149" s="9"/>
      <c r="D149" s="9"/>
      <c r="E149" s="9"/>
      <c r="F149" s="9"/>
      <c r="G149" s="9"/>
    </row>
    <row r="150" spans="1:7">
      <c r="A150" s="9"/>
      <c r="B150" s="9"/>
      <c r="C150" s="9"/>
      <c r="D150" s="9"/>
      <c r="E150" s="9"/>
      <c r="F150" s="9"/>
      <c r="G150" s="9"/>
    </row>
    <row r="151" spans="1:7">
      <c r="A151" s="9"/>
      <c r="B151" s="9"/>
      <c r="C151" s="9"/>
      <c r="D151" s="9"/>
      <c r="E151" s="9"/>
      <c r="F151" s="9"/>
      <c r="G151" s="9"/>
    </row>
    <row r="152" spans="1:7">
      <c r="A152" s="9"/>
      <c r="B152" s="9"/>
      <c r="C152" s="9"/>
      <c r="D152" s="9"/>
      <c r="E152" s="9"/>
      <c r="F152" s="9"/>
      <c r="G152" s="9"/>
    </row>
    <row r="153" spans="1:7">
      <c r="A153" s="9"/>
      <c r="B153" s="9"/>
      <c r="C153" s="9"/>
      <c r="D153" s="9"/>
      <c r="E153" s="9"/>
      <c r="F153" s="9"/>
      <c r="G153" s="9"/>
    </row>
    <row r="154" spans="1:7">
      <c r="A154" s="9"/>
      <c r="B154" s="9"/>
      <c r="C154" s="9"/>
      <c r="D154" s="9"/>
      <c r="E154" s="9"/>
      <c r="F154" s="9"/>
      <c r="G154" s="9"/>
    </row>
    <row r="155" spans="1:7">
      <c r="A155" s="9"/>
      <c r="B155" s="9"/>
      <c r="C155" s="9"/>
      <c r="D155" s="9"/>
      <c r="E155" s="9"/>
      <c r="F155" s="9"/>
      <c r="G155" s="9"/>
    </row>
    <row r="156" spans="1:7">
      <c r="A156" s="9"/>
      <c r="B156" s="9"/>
      <c r="C156" s="9"/>
      <c r="D156" s="9"/>
      <c r="E156" s="9"/>
      <c r="F156" s="9"/>
      <c r="G156" s="9"/>
    </row>
    <row r="157" spans="1:7">
      <c r="A157" s="9"/>
      <c r="B157" s="9"/>
      <c r="C157" s="9"/>
      <c r="D157" s="9"/>
      <c r="E157" s="9"/>
      <c r="F157" s="9"/>
      <c r="G157" s="9"/>
    </row>
    <row r="158" spans="1:7">
      <c r="A158" s="9"/>
      <c r="B158" s="9"/>
      <c r="C158" s="9"/>
      <c r="D158" s="9"/>
      <c r="E158" s="9"/>
      <c r="F158" s="9"/>
      <c r="G158" s="9"/>
    </row>
    <row r="159" spans="1:7">
      <c r="A159" s="9"/>
      <c r="B159" s="9"/>
      <c r="C159" s="9"/>
      <c r="D159" s="9"/>
      <c r="E159" s="9"/>
      <c r="F159" s="9"/>
      <c r="G159" s="9"/>
    </row>
    <row r="160" spans="1:7">
      <c r="A160" s="9"/>
      <c r="B160" s="9"/>
      <c r="C160" s="9"/>
      <c r="D160" s="9"/>
      <c r="E160" s="9"/>
      <c r="F160" s="9"/>
      <c r="G160" s="9"/>
    </row>
    <row r="161" spans="1:7">
      <c r="A161" s="9"/>
      <c r="B161" s="9"/>
      <c r="C161" s="9"/>
      <c r="D161" s="9"/>
      <c r="E161" s="9"/>
      <c r="F161" s="9"/>
      <c r="G161" s="9"/>
    </row>
    <row r="162" spans="1:7">
      <c r="A162" s="9"/>
      <c r="B162" s="9"/>
      <c r="C162" s="9"/>
      <c r="D162" s="9"/>
      <c r="E162" s="9"/>
      <c r="F162" s="9"/>
      <c r="G162" s="9"/>
    </row>
    <row r="163" spans="1:7">
      <c r="A163" s="9"/>
      <c r="B163" s="9"/>
      <c r="C163" s="9"/>
      <c r="D163" s="9"/>
      <c r="E163" s="9"/>
      <c r="F163" s="9"/>
      <c r="G163" s="9"/>
    </row>
    <row r="164" spans="1:7">
      <c r="A164" s="9"/>
      <c r="B164" s="9"/>
      <c r="C164" s="9"/>
      <c r="D164" s="9"/>
      <c r="E164" s="9"/>
      <c r="F164" s="9"/>
      <c r="G164" s="9"/>
    </row>
    <row r="165" spans="1:7">
      <c r="A165" s="9"/>
      <c r="B165" s="9"/>
      <c r="C165" s="9"/>
      <c r="D165" s="9"/>
      <c r="E165" s="9"/>
      <c r="F165" s="9"/>
      <c r="G165" s="9"/>
    </row>
    <row r="166" spans="1:7">
      <c r="A166" s="9"/>
      <c r="B166" s="9"/>
      <c r="C166" s="9"/>
      <c r="D166" s="9"/>
      <c r="E166" s="9"/>
      <c r="F166" s="9"/>
      <c r="G166" s="9"/>
    </row>
    <row r="167" spans="1:7">
      <c r="A167" s="9"/>
      <c r="B167" s="9"/>
      <c r="C167" s="9"/>
      <c r="D167" s="9"/>
      <c r="E167" s="9"/>
      <c r="F167" s="9"/>
      <c r="G167" s="9"/>
    </row>
    <row r="168" spans="1:7">
      <c r="A168" s="9"/>
      <c r="B168" s="9"/>
      <c r="C168" s="9"/>
      <c r="D168" s="9"/>
      <c r="E168" s="9"/>
      <c r="F168" s="9"/>
      <c r="G168" s="9"/>
    </row>
    <row r="169" spans="1:7">
      <c r="A169" s="9"/>
      <c r="B169" s="9"/>
      <c r="C169" s="9"/>
      <c r="D169" s="9"/>
      <c r="E169" s="9"/>
      <c r="F169" s="9"/>
      <c r="G169" s="9"/>
    </row>
    <row r="170" spans="1:7">
      <c r="A170" s="9"/>
      <c r="B170" s="9"/>
      <c r="C170" s="9"/>
      <c r="D170" s="9"/>
      <c r="E170" s="9"/>
      <c r="F170" s="9"/>
      <c r="G170" s="9"/>
    </row>
    <row r="171" spans="1:7">
      <c r="A171" s="9"/>
      <c r="B171" s="9"/>
      <c r="C171" s="9"/>
      <c r="D171" s="9"/>
      <c r="E171" s="9"/>
      <c r="F171" s="9"/>
      <c r="G171" s="9"/>
    </row>
    <row r="172" spans="1:7">
      <c r="A172" s="9"/>
      <c r="B172" s="9"/>
      <c r="C172" s="9"/>
      <c r="D172" s="9"/>
      <c r="E172" s="9"/>
      <c r="F172" s="9"/>
      <c r="G172" s="9"/>
    </row>
    <row r="173" spans="1:7">
      <c r="A173" s="9"/>
      <c r="B173" s="9"/>
      <c r="C173" s="9"/>
      <c r="D173" s="9"/>
      <c r="E173" s="9"/>
      <c r="F173" s="9"/>
      <c r="G173" s="9"/>
    </row>
    <row r="174" spans="1:7">
      <c r="A174" s="9"/>
      <c r="B174" s="9"/>
      <c r="C174" s="9"/>
      <c r="D174" s="9"/>
      <c r="E174" s="9"/>
      <c r="F174" s="9"/>
      <c r="G174" s="9"/>
    </row>
    <row r="175" spans="1:7">
      <c r="A175" s="9"/>
      <c r="B175" s="9"/>
      <c r="C175" s="9"/>
      <c r="D175" s="9"/>
      <c r="E175" s="9"/>
      <c r="F175" s="9"/>
      <c r="G175" s="9"/>
    </row>
    <row r="176" spans="1:7">
      <c r="A176" s="9"/>
      <c r="B176" s="9"/>
      <c r="C176" s="9"/>
      <c r="D176" s="9"/>
      <c r="E176" s="9"/>
      <c r="F176" s="9"/>
      <c r="G176" s="9"/>
    </row>
    <row r="177" spans="1:7">
      <c r="A177" s="9"/>
      <c r="B177" s="9"/>
      <c r="C177" s="9"/>
      <c r="D177" s="9"/>
      <c r="E177" s="9"/>
      <c r="F177" s="9"/>
      <c r="G177" s="9"/>
    </row>
    <row r="178" spans="1:7">
      <c r="A178" s="9"/>
      <c r="B178" s="9"/>
      <c r="C178" s="9"/>
      <c r="D178" s="9"/>
      <c r="E178" s="9"/>
      <c r="F178" s="9"/>
      <c r="G178" s="9"/>
    </row>
    <row r="179" spans="1:7">
      <c r="A179" s="9"/>
      <c r="B179" s="9"/>
      <c r="C179" s="9"/>
      <c r="D179" s="9"/>
      <c r="E179" s="9"/>
      <c r="F179" s="9"/>
      <c r="G179" s="9"/>
    </row>
    <row r="180" spans="1:7">
      <c r="A180" s="9"/>
      <c r="B180" s="9"/>
      <c r="C180" s="9"/>
      <c r="D180" s="9"/>
      <c r="E180" s="9"/>
      <c r="F180" s="9"/>
      <c r="G180" s="9"/>
    </row>
    <row r="181" spans="1:7">
      <c r="A181" s="9"/>
      <c r="B181" s="9"/>
      <c r="C181" s="9"/>
      <c r="D181" s="9"/>
      <c r="E181" s="9"/>
      <c r="F181" s="9"/>
      <c r="G181" s="9"/>
    </row>
    <row r="182" spans="1:7">
      <c r="A182" s="9"/>
      <c r="B182" s="9"/>
      <c r="C182" s="9"/>
      <c r="D182" s="9"/>
      <c r="E182" s="9"/>
      <c r="F182" s="9"/>
      <c r="G182" s="9"/>
    </row>
    <row r="183" spans="1:7">
      <c r="A183" s="9"/>
      <c r="B183" s="9"/>
      <c r="C183" s="9"/>
      <c r="D183" s="9"/>
      <c r="E183" s="9"/>
      <c r="F183" s="9"/>
      <c r="G183" s="9"/>
    </row>
    <row r="184" spans="1:7">
      <c r="A184" s="9"/>
      <c r="B184" s="9"/>
      <c r="C184" s="9"/>
      <c r="D184" s="9"/>
      <c r="E184" s="9"/>
      <c r="F184" s="9"/>
      <c r="G184" s="9"/>
    </row>
    <row r="185" spans="1:7">
      <c r="A185" s="9"/>
      <c r="B185" s="9"/>
      <c r="C185" s="9"/>
      <c r="D185" s="9"/>
      <c r="E185" s="9"/>
      <c r="F185" s="9"/>
      <c r="G185" s="9"/>
    </row>
    <row r="186" spans="1:7">
      <c r="A186" s="9"/>
      <c r="B186" s="9"/>
      <c r="C186" s="9"/>
      <c r="D186" s="9"/>
      <c r="E186" s="9"/>
      <c r="F186" s="9"/>
      <c r="G186" s="9"/>
    </row>
    <row r="187" spans="1:7">
      <c r="A187" s="9"/>
      <c r="B187" s="9"/>
      <c r="C187" s="9"/>
      <c r="D187" s="9"/>
      <c r="E187" s="9"/>
      <c r="F187" s="9"/>
      <c r="G187" s="9"/>
    </row>
    <row r="188" spans="1:7">
      <c r="A188" s="9"/>
      <c r="B188" s="9"/>
      <c r="C188" s="9"/>
      <c r="D188" s="9"/>
      <c r="E188" s="9"/>
      <c r="F188" s="9"/>
      <c r="G188" s="9"/>
    </row>
    <row r="189" spans="1:7">
      <c r="A189" s="9"/>
      <c r="B189" s="9"/>
      <c r="C189" s="9"/>
      <c r="D189" s="9"/>
      <c r="E189" s="9"/>
      <c r="F189" s="9"/>
      <c r="G189" s="9"/>
    </row>
    <row r="190" spans="1:7">
      <c r="A190" s="9"/>
      <c r="B190" s="9"/>
      <c r="C190" s="9"/>
      <c r="D190" s="9"/>
      <c r="E190" s="9"/>
      <c r="F190" s="9"/>
      <c r="G190" s="9"/>
    </row>
    <row r="191" spans="1:7">
      <c r="A191" s="9"/>
      <c r="B191" s="9"/>
      <c r="C191" s="9"/>
      <c r="D191" s="9"/>
      <c r="E191" s="9"/>
      <c r="F191" s="9"/>
      <c r="G191" s="9"/>
    </row>
    <row r="192" spans="1:7">
      <c r="A192" s="9"/>
      <c r="B192" s="9"/>
      <c r="C192" s="9"/>
      <c r="D192" s="9"/>
      <c r="E192" s="9"/>
      <c r="F192" s="9"/>
      <c r="G192" s="9"/>
    </row>
    <row r="193" spans="1:7">
      <c r="A193" s="9"/>
      <c r="B193" s="9"/>
      <c r="C193" s="9"/>
      <c r="D193" s="9"/>
      <c r="E193" s="9"/>
      <c r="F193" s="9"/>
      <c r="G193" s="9"/>
    </row>
    <row r="194" spans="1:7">
      <c r="A194" s="9"/>
      <c r="B194" s="9"/>
      <c r="C194" s="9"/>
      <c r="D194" s="9"/>
      <c r="E194" s="9"/>
      <c r="F194" s="9"/>
      <c r="G194" s="9"/>
    </row>
    <row r="195" spans="1:7">
      <c r="A195" s="9"/>
      <c r="B195" s="9"/>
      <c r="C195" s="9"/>
      <c r="D195" s="9"/>
      <c r="E195" s="9"/>
      <c r="F195" s="9"/>
      <c r="G195" s="9"/>
    </row>
    <row r="196" spans="1:7">
      <c r="A196" s="9"/>
      <c r="B196" s="9"/>
      <c r="C196" s="9"/>
      <c r="D196" s="9"/>
      <c r="E196" s="9"/>
      <c r="F196" s="9"/>
      <c r="G196" s="9"/>
    </row>
    <row r="197" spans="1:7">
      <c r="A197" s="9"/>
      <c r="B197" s="9"/>
      <c r="C197" s="9"/>
      <c r="D197" s="9"/>
      <c r="E197" s="9"/>
      <c r="F197" s="9"/>
      <c r="G197" s="9"/>
    </row>
    <row r="198" spans="1:7">
      <c r="A198" s="9"/>
      <c r="B198" s="9"/>
      <c r="C198" s="9"/>
      <c r="D198" s="9"/>
      <c r="E198" s="9"/>
      <c r="F198" s="9"/>
      <c r="G198" s="9"/>
    </row>
    <row r="199" spans="1:7">
      <c r="A199" s="9"/>
      <c r="B199" s="9"/>
      <c r="C199" s="9"/>
      <c r="D199" s="9"/>
      <c r="E199" s="9"/>
      <c r="F199" s="9"/>
      <c r="G199" s="9"/>
    </row>
    <row r="200" spans="1:7">
      <c r="A200" s="9"/>
      <c r="B200" s="9"/>
      <c r="C200" s="9"/>
      <c r="D200" s="9"/>
      <c r="E200" s="9"/>
      <c r="F200" s="9"/>
      <c r="G200" s="9"/>
    </row>
    <row r="201" spans="1:7">
      <c r="A201" s="9"/>
      <c r="B201" s="9"/>
      <c r="C201" s="9"/>
      <c r="D201" s="9"/>
      <c r="E201" s="9"/>
      <c r="F201" s="9"/>
      <c r="G201" s="9"/>
    </row>
    <row r="202" spans="1:7">
      <c r="A202" s="9"/>
      <c r="B202" s="9"/>
      <c r="C202" s="9"/>
      <c r="D202" s="9"/>
      <c r="E202" s="9"/>
      <c r="F202" s="9"/>
      <c r="G202" s="9"/>
    </row>
    <row r="203" spans="1:7">
      <c r="A203" s="9"/>
      <c r="B203" s="9"/>
      <c r="C203" s="9"/>
      <c r="D203" s="9"/>
      <c r="E203" s="9"/>
      <c r="F203" s="9"/>
      <c r="G203" s="9"/>
    </row>
    <row r="204" spans="1:7">
      <c r="A204" s="9"/>
      <c r="B204" s="9"/>
      <c r="C204" s="9"/>
      <c r="D204" s="9"/>
      <c r="E204" s="9"/>
      <c r="F204" s="9"/>
      <c r="G204" s="9"/>
    </row>
    <row r="205" spans="1:7">
      <c r="A205" s="9"/>
      <c r="B205" s="9"/>
      <c r="C205" s="9"/>
      <c r="D205" s="9"/>
      <c r="E205" s="9"/>
      <c r="F205" s="9"/>
      <c r="G205" s="9"/>
    </row>
    <row r="206" spans="1:7">
      <c r="A206" s="9"/>
      <c r="B206" s="9"/>
      <c r="C206" s="9"/>
      <c r="D206" s="9"/>
      <c r="E206" s="9"/>
      <c r="F206" s="9"/>
      <c r="G206" s="9"/>
    </row>
    <row r="207" spans="1:7">
      <c r="A207" s="9"/>
      <c r="B207" s="9"/>
      <c r="C207" s="9"/>
      <c r="D207" s="9"/>
      <c r="E207" s="9"/>
      <c r="F207" s="9"/>
      <c r="G207" s="9"/>
    </row>
    <row r="208" spans="1:7">
      <c r="A208" s="9"/>
      <c r="B208" s="9"/>
      <c r="C208" s="9"/>
      <c r="D208" s="9"/>
      <c r="E208" s="9"/>
      <c r="F208" s="9"/>
      <c r="G208" s="9"/>
    </row>
    <row r="209" spans="1:7">
      <c r="A209" s="9"/>
      <c r="B209" s="9"/>
      <c r="C209" s="9"/>
      <c r="D209" s="9"/>
      <c r="E209" s="9"/>
      <c r="F209" s="9"/>
      <c r="G209" s="9"/>
    </row>
    <row r="210" spans="1:7">
      <c r="A210" s="9"/>
      <c r="B210" s="9"/>
      <c r="C210" s="9"/>
      <c r="D210" s="9"/>
      <c r="E210" s="9"/>
      <c r="F210" s="9"/>
      <c r="G210" s="9"/>
    </row>
    <row r="211" spans="1:7">
      <c r="A211" s="9"/>
      <c r="B211" s="9"/>
      <c r="C211" s="9"/>
      <c r="D211" s="9"/>
      <c r="E211" s="9"/>
      <c r="F211" s="9"/>
      <c r="G211" s="9"/>
    </row>
    <row r="212" spans="1:7">
      <c r="A212" s="9"/>
      <c r="B212" s="9"/>
      <c r="C212" s="9"/>
      <c r="D212" s="9"/>
      <c r="E212" s="9"/>
      <c r="F212" s="9"/>
      <c r="G212" s="9"/>
    </row>
    <row r="213" spans="1:7">
      <c r="A213" s="9"/>
      <c r="B213" s="9"/>
      <c r="C213" s="9"/>
      <c r="D213" s="9"/>
      <c r="E213" s="9"/>
      <c r="F213" s="9"/>
      <c r="G213" s="9"/>
    </row>
    <row r="214" spans="1:7">
      <c r="A214" s="9"/>
      <c r="B214" s="9"/>
      <c r="C214" s="9"/>
      <c r="D214" s="9"/>
      <c r="E214" s="9"/>
      <c r="F214" s="9"/>
      <c r="G214" s="9"/>
    </row>
    <row r="215" spans="1:7">
      <c r="A215" s="9"/>
      <c r="B215" s="9"/>
      <c r="C215" s="9"/>
      <c r="D215" s="9"/>
      <c r="E215" s="9"/>
      <c r="F215" s="9"/>
      <c r="G215" s="9"/>
    </row>
    <row r="216" spans="1:7">
      <c r="A216" s="9"/>
      <c r="B216" s="9"/>
      <c r="C216" s="9"/>
      <c r="D216" s="9"/>
      <c r="E216" s="9"/>
      <c r="F216" s="9"/>
      <c r="G216" s="9"/>
    </row>
    <row r="217" spans="1:7">
      <c r="A217" s="9"/>
      <c r="B217" s="9"/>
      <c r="C217" s="9"/>
      <c r="D217" s="9"/>
      <c r="E217" s="9"/>
      <c r="F217" s="9"/>
      <c r="G217" s="9"/>
    </row>
    <row r="218" spans="1:7">
      <c r="A218" s="9"/>
      <c r="B218" s="9"/>
      <c r="C218" s="9"/>
      <c r="D218" s="9"/>
      <c r="E218" s="9"/>
      <c r="F218" s="9"/>
      <c r="G218" s="9"/>
    </row>
    <row r="219" spans="1:7">
      <c r="A219" s="9"/>
      <c r="B219" s="9"/>
      <c r="C219" s="9"/>
      <c r="D219" s="9"/>
      <c r="E219" s="9"/>
      <c r="F219" s="9"/>
      <c r="G219" s="9"/>
    </row>
  </sheetData>
  <sheetProtection algorithmName="SHA-512" hashValue="kB1zBfwP2tD66DOlrTEHlPjJsX94zoxv0ePGHSuMi7XmpIlZYfHujjApUopc1iyifVHSipEqqumBxWzMpm9Fdw==" saltValue="gTrCTIXq4zYjc8TmY/6Ucw==" spinCount="100000" sheet="1" objects="1" scenarios="1"/>
  <mergeCells count="24">
    <mergeCell ref="A49:B49"/>
    <mergeCell ref="C49:E49"/>
    <mergeCell ref="A11:A13"/>
    <mergeCell ref="B11:B13"/>
    <mergeCell ref="A37:C37"/>
    <mergeCell ref="A45:C45"/>
    <mergeCell ref="A46:C46"/>
    <mergeCell ref="A38:C38"/>
    <mergeCell ref="A40:B40"/>
    <mergeCell ref="A1:I1"/>
    <mergeCell ref="A2:B2"/>
    <mergeCell ref="C2:I2"/>
    <mergeCell ref="A3:B3"/>
    <mergeCell ref="C3:I3"/>
    <mergeCell ref="A7:D7"/>
    <mergeCell ref="A8:I8"/>
    <mergeCell ref="G37:I37"/>
    <mergeCell ref="G38:I38"/>
    <mergeCell ref="A4:B4"/>
    <mergeCell ref="C4:I4"/>
    <mergeCell ref="A5:B5"/>
    <mergeCell ref="C5:I5"/>
    <mergeCell ref="A6:B6"/>
    <mergeCell ref="C6:I6"/>
  </mergeCells>
  <dataValidations disablePrompts="1" count="5">
    <dataValidation type="list" allowBlank="1" showErrorMessage="1" sqref="D44 D41 D11:D36" xr:uid="{01BAB2D0-3131-42CD-B5DB-0802D309D3A5}">
      <mc:AlternateContent xmlns:x12ac="http://schemas.microsoft.com/office/spreadsheetml/2011/1/ac" xmlns:mc="http://schemas.openxmlformats.org/markup-compatibility/2006">
        <mc:Choice Requires="x12ac">
          <x12ac:list>1,"0,50",0</x12ac:list>
        </mc:Choice>
        <mc:Fallback>
          <formula1>"1,0,50,0"</formula1>
        </mc:Fallback>
      </mc:AlternateContent>
    </dataValidation>
    <dataValidation type="list" allowBlank="1" showErrorMessage="1" sqref="E44:F44 E11:F36" xr:uid="{2022E4AE-B18E-4381-838D-BD1456D02B7C}">
      <formula1>"1,0"</formula1>
    </dataValidation>
    <dataValidation type="list" allowBlank="1" showErrorMessage="1" sqref="E41" xr:uid="{D5A11482-2A65-4D1E-B9D8-82023C4DA700}">
      <mc:AlternateContent xmlns:x12ac="http://schemas.microsoft.com/office/spreadsheetml/2011/1/ac" xmlns:mc="http://schemas.openxmlformats.org/markup-compatibility/2006">
        <mc:Choice Requires="x12ac">
          <x12ac:list>0,"0,33","0,66",1</x12ac:list>
        </mc:Choice>
        <mc:Fallback>
          <formula1>"0,0,33,0,66,1"</formula1>
        </mc:Fallback>
      </mc:AlternateContent>
    </dataValidation>
    <dataValidation type="list" allowBlank="1" showErrorMessage="1" sqref="G44 G11:G13 G17:G18 G31:H31 I15 I19 G29:H29 G20:G28 G30 G32:G34 G36" xr:uid="{D608F040-95A7-4297-AA2C-6BE5F4B23BBF}">
      <formula1>"SI,NO,SIN EVALUACIÓN"</formula1>
    </dataValidation>
    <dataValidation type="list" allowBlank="1" showInputMessage="1" showErrorMessage="1" sqref="C6:I6" xr:uid="{F168D19A-B370-44B8-9DD0-36EC0D932649}">
      <formula1>"Denuncia ciudadana,Primer monitoreo,Segundo monitoreo para seguimiento de subsanación de observaciones"</formula1>
    </dataValidation>
  </dataValidations>
  <pageMargins left="0.70866141732283472" right="0.70866141732283472" top="0.74803149606299213" bottom="0.74803149606299213" header="0.31496062992125984" footer="0.31496062992125984"/>
  <pageSetup paperSize="9" scale="52" fitToHeight="2" orientation="portrait" verticalDpi="300" r:id="rId1"/>
  <headerFooter>
    <oddHeader>&amp;C&amp;G</oddHead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FF00"/>
    <outlinePr summaryBelow="0" summaryRight="0"/>
    <pageSetUpPr fitToPage="1"/>
  </sheetPr>
  <dimension ref="A1:I90"/>
  <sheetViews>
    <sheetView showGridLines="0" zoomScaleNormal="100" workbookViewId="0">
      <pane ySplit="10" topLeftCell="A11" activePane="bottomLeft" state="frozen"/>
      <selection pane="bottomLeft" activeCell="A11" sqref="A11:A13"/>
    </sheetView>
  </sheetViews>
  <sheetFormatPr baseColWidth="10" defaultColWidth="12.5703125" defaultRowHeight="12.75"/>
  <cols>
    <col min="1" max="1" width="9.5703125" customWidth="1"/>
    <col min="2" max="2" width="50.140625" customWidth="1"/>
    <col min="3" max="3" width="37.42578125" customWidth="1"/>
    <col min="4" max="5" width="12.5703125" customWidth="1"/>
    <col min="6" max="6" width="14.5703125" customWidth="1"/>
  </cols>
  <sheetData>
    <row r="1" spans="1:9" s="47" customFormat="1" ht="21">
      <c r="A1" s="143" t="s">
        <v>387</v>
      </c>
      <c r="B1" s="143"/>
      <c r="C1" s="143"/>
      <c r="D1" s="143"/>
      <c r="E1" s="143"/>
      <c r="F1" s="143"/>
      <c r="G1" s="143"/>
      <c r="H1" s="143"/>
      <c r="I1" s="143"/>
    </row>
    <row r="2" spans="1:9" s="47" customFormat="1" ht="22.5" customHeight="1">
      <c r="A2" s="144" t="s">
        <v>373</v>
      </c>
      <c r="B2" s="144"/>
      <c r="C2" s="145" t="s">
        <v>378</v>
      </c>
      <c r="D2" s="146"/>
      <c r="E2" s="146"/>
      <c r="F2" s="146"/>
      <c r="G2" s="146"/>
      <c r="H2" s="146"/>
      <c r="I2" s="147"/>
    </row>
    <row r="3" spans="1:9" s="47" customFormat="1" ht="22.5" customHeight="1">
      <c r="A3" s="144" t="s">
        <v>374</v>
      </c>
      <c r="B3" s="144"/>
      <c r="C3" s="149"/>
      <c r="D3" s="149"/>
      <c r="E3" s="149"/>
      <c r="F3" s="149"/>
      <c r="G3" s="149"/>
      <c r="H3" s="149"/>
      <c r="I3" s="149"/>
    </row>
    <row r="4" spans="1:9" s="47" customFormat="1" ht="22.5" customHeight="1">
      <c r="A4" s="144" t="s">
        <v>375</v>
      </c>
      <c r="B4" s="144"/>
      <c r="C4" s="150"/>
      <c r="D4" s="150"/>
      <c r="E4" s="150"/>
      <c r="F4" s="150"/>
      <c r="G4" s="150"/>
      <c r="H4" s="150"/>
      <c r="I4" s="150"/>
    </row>
    <row r="5" spans="1:9" s="47" customFormat="1" ht="22.5" customHeight="1">
      <c r="A5" s="144" t="s">
        <v>376</v>
      </c>
      <c r="B5" s="144"/>
      <c r="C5" s="149"/>
      <c r="D5" s="149"/>
      <c r="E5" s="149"/>
      <c r="F5" s="149"/>
      <c r="G5" s="149"/>
      <c r="H5" s="149"/>
      <c r="I5" s="149"/>
    </row>
    <row r="6" spans="1:9" s="47" customFormat="1" ht="22.5" customHeight="1">
      <c r="A6" s="144" t="s">
        <v>380</v>
      </c>
      <c r="B6" s="144"/>
      <c r="C6" s="149"/>
      <c r="D6" s="149"/>
      <c r="E6" s="149"/>
      <c r="F6" s="149"/>
      <c r="G6" s="149"/>
      <c r="H6" s="149"/>
      <c r="I6" s="149"/>
    </row>
    <row r="7" spans="1:9" s="47" customFormat="1" ht="2.25" customHeight="1">
      <c r="A7" s="151"/>
      <c r="B7" s="151"/>
      <c r="C7" s="151"/>
      <c r="D7" s="151"/>
    </row>
    <row r="8" spans="1:9" s="49" customFormat="1" ht="24" customHeight="1" thickBot="1">
      <c r="A8" s="155" t="s">
        <v>360</v>
      </c>
      <c r="B8" s="155"/>
      <c r="C8" s="155"/>
      <c r="D8" s="155"/>
      <c r="E8" s="155"/>
      <c r="F8" s="155"/>
      <c r="G8" s="155"/>
      <c r="H8" s="155"/>
      <c r="I8" s="155"/>
    </row>
    <row r="9" spans="1:9" ht="22.5" hidden="1" customHeight="1" thickBot="1">
      <c r="A9" s="11"/>
      <c r="B9" s="11"/>
      <c r="C9" s="11"/>
      <c r="D9" s="11"/>
      <c r="E9" s="11"/>
      <c r="F9" s="11"/>
      <c r="G9" s="11"/>
      <c r="H9" s="11"/>
      <c r="I9" s="11"/>
    </row>
    <row r="10" spans="1:9" ht="36.75" thickBot="1">
      <c r="A10" s="129" t="s">
        <v>7</v>
      </c>
      <c r="B10" s="69" t="s">
        <v>340</v>
      </c>
      <c r="C10" s="23" t="s">
        <v>342</v>
      </c>
      <c r="D10" s="30" t="s">
        <v>359</v>
      </c>
      <c r="E10" s="30" t="s">
        <v>5</v>
      </c>
      <c r="F10" s="29" t="s">
        <v>379</v>
      </c>
      <c r="G10" s="83" t="s">
        <v>344</v>
      </c>
      <c r="H10" s="84" t="s">
        <v>345</v>
      </c>
      <c r="I10" s="85" t="s">
        <v>346</v>
      </c>
    </row>
    <row r="11" spans="1:9" ht="12.75" customHeight="1">
      <c r="A11" s="166">
        <v>1</v>
      </c>
      <c r="B11" s="168" t="s">
        <v>10</v>
      </c>
      <c r="C11" s="24" t="s">
        <v>253</v>
      </c>
      <c r="D11" s="70">
        <v>1</v>
      </c>
      <c r="E11" s="70">
        <v>1</v>
      </c>
      <c r="F11" s="126">
        <v>1</v>
      </c>
      <c r="G11" s="123" t="s">
        <v>381</v>
      </c>
      <c r="H11" s="27"/>
      <c r="I11" s="28"/>
    </row>
    <row r="12" spans="1:9" ht="36">
      <c r="A12" s="167"/>
      <c r="B12" s="169"/>
      <c r="C12" s="25" t="s">
        <v>255</v>
      </c>
      <c r="D12" s="70">
        <v>1</v>
      </c>
      <c r="E12" s="70">
        <v>1</v>
      </c>
      <c r="F12" s="70">
        <v>1</v>
      </c>
      <c r="G12" s="124" t="s">
        <v>381</v>
      </c>
      <c r="H12" s="128"/>
      <c r="I12" s="12"/>
    </row>
    <row r="13" spans="1:9" ht="36">
      <c r="A13" s="167"/>
      <c r="B13" s="169"/>
      <c r="C13" s="26" t="s">
        <v>254</v>
      </c>
      <c r="D13" s="70">
        <v>1</v>
      </c>
      <c r="E13" s="70">
        <v>1</v>
      </c>
      <c r="F13" s="70">
        <v>1</v>
      </c>
      <c r="G13" s="124" t="s">
        <v>381</v>
      </c>
      <c r="H13" s="128"/>
      <c r="I13" s="12"/>
    </row>
    <row r="14" spans="1:9" ht="24">
      <c r="A14" s="130">
        <v>2</v>
      </c>
      <c r="B14" s="50" t="s">
        <v>252</v>
      </c>
      <c r="C14" s="72" t="s">
        <v>256</v>
      </c>
      <c r="D14" s="70">
        <v>1</v>
      </c>
      <c r="E14" s="70">
        <v>1</v>
      </c>
      <c r="F14" s="70">
        <v>1</v>
      </c>
      <c r="G14" s="128"/>
      <c r="H14" s="128"/>
      <c r="I14" s="12"/>
    </row>
    <row r="15" spans="1:9" ht="36">
      <c r="A15" s="130">
        <v>3</v>
      </c>
      <c r="B15" s="50" t="s">
        <v>257</v>
      </c>
      <c r="C15" s="72" t="s">
        <v>19</v>
      </c>
      <c r="D15" s="70">
        <v>1</v>
      </c>
      <c r="E15" s="70">
        <v>1</v>
      </c>
      <c r="F15" s="70">
        <v>1</v>
      </c>
      <c r="G15" s="128"/>
      <c r="H15" s="128"/>
      <c r="I15" s="73" t="s">
        <v>381</v>
      </c>
    </row>
    <row r="16" spans="1:9" ht="24">
      <c r="A16" s="92">
        <v>4</v>
      </c>
      <c r="B16" s="52" t="s">
        <v>258</v>
      </c>
      <c r="C16" s="74" t="s">
        <v>259</v>
      </c>
      <c r="D16" s="70">
        <v>1</v>
      </c>
      <c r="E16" s="70">
        <v>1</v>
      </c>
      <c r="F16" s="70">
        <v>1</v>
      </c>
      <c r="G16" s="128"/>
      <c r="H16" s="128"/>
      <c r="I16" s="12"/>
    </row>
    <row r="17" spans="1:9" ht="24">
      <c r="A17" s="130">
        <v>5</v>
      </c>
      <c r="B17" s="50" t="s">
        <v>347</v>
      </c>
      <c r="C17" s="72" t="s">
        <v>260</v>
      </c>
      <c r="D17" s="70">
        <v>1</v>
      </c>
      <c r="E17" s="70">
        <v>1</v>
      </c>
      <c r="F17" s="70">
        <v>1</v>
      </c>
      <c r="G17" s="124" t="s">
        <v>381</v>
      </c>
      <c r="H17" s="128"/>
      <c r="I17" s="12"/>
    </row>
    <row r="18" spans="1:9" ht="36">
      <c r="A18" s="130">
        <v>22</v>
      </c>
      <c r="B18" s="50" t="s">
        <v>348</v>
      </c>
      <c r="C18" s="72" t="s">
        <v>260</v>
      </c>
      <c r="D18" s="70">
        <v>1</v>
      </c>
      <c r="E18" s="70">
        <v>1</v>
      </c>
      <c r="F18" s="70">
        <v>1</v>
      </c>
      <c r="G18" s="124" t="s">
        <v>381</v>
      </c>
      <c r="H18" s="128"/>
      <c r="I18" s="12"/>
    </row>
    <row r="19" spans="1:9" ht="84">
      <c r="A19" s="92">
        <v>6</v>
      </c>
      <c r="B19" s="52" t="s">
        <v>261</v>
      </c>
      <c r="C19" s="74" t="s">
        <v>262</v>
      </c>
      <c r="D19" s="70">
        <v>1</v>
      </c>
      <c r="E19" s="70">
        <v>1</v>
      </c>
      <c r="F19" s="70">
        <v>1</v>
      </c>
      <c r="G19" s="128"/>
      <c r="H19" s="128"/>
      <c r="I19" s="73" t="s">
        <v>381</v>
      </c>
    </row>
    <row r="20" spans="1:9" ht="36">
      <c r="A20" s="130">
        <v>7</v>
      </c>
      <c r="B20" s="50" t="s">
        <v>264</v>
      </c>
      <c r="C20" s="72" t="s">
        <v>263</v>
      </c>
      <c r="D20" s="70">
        <v>1</v>
      </c>
      <c r="E20" s="70">
        <v>1</v>
      </c>
      <c r="F20" s="70">
        <v>1</v>
      </c>
      <c r="G20" s="124" t="s">
        <v>381</v>
      </c>
      <c r="H20" s="128"/>
      <c r="I20" s="12"/>
    </row>
    <row r="21" spans="1:9" ht="96">
      <c r="A21" s="92">
        <v>8</v>
      </c>
      <c r="B21" s="52" t="s">
        <v>265</v>
      </c>
      <c r="C21" s="74" t="s">
        <v>266</v>
      </c>
      <c r="D21" s="70">
        <v>1</v>
      </c>
      <c r="E21" s="70">
        <v>1</v>
      </c>
      <c r="F21" s="70">
        <v>1</v>
      </c>
      <c r="G21" s="124" t="s">
        <v>381</v>
      </c>
      <c r="H21" s="128"/>
      <c r="I21" s="12"/>
    </row>
    <row r="22" spans="1:9" ht="36">
      <c r="A22" s="131">
        <v>9</v>
      </c>
      <c r="B22" s="75" t="s">
        <v>267</v>
      </c>
      <c r="C22" s="25" t="s">
        <v>268</v>
      </c>
      <c r="D22" s="70">
        <v>1</v>
      </c>
      <c r="E22" s="70">
        <v>1</v>
      </c>
      <c r="F22" s="70">
        <v>1</v>
      </c>
      <c r="G22" s="124" t="s">
        <v>381</v>
      </c>
      <c r="H22" s="128"/>
      <c r="I22" s="12"/>
    </row>
    <row r="23" spans="1:9">
      <c r="A23" s="92">
        <v>10</v>
      </c>
      <c r="B23" s="52" t="s">
        <v>59</v>
      </c>
      <c r="C23" s="74" t="s">
        <v>269</v>
      </c>
      <c r="D23" s="70">
        <v>1</v>
      </c>
      <c r="E23" s="70">
        <v>1</v>
      </c>
      <c r="F23" s="70">
        <v>1</v>
      </c>
      <c r="G23" s="124" t="s">
        <v>381</v>
      </c>
      <c r="H23" s="128"/>
      <c r="I23" s="12"/>
    </row>
    <row r="24" spans="1:9" ht="120">
      <c r="A24" s="130">
        <v>11</v>
      </c>
      <c r="B24" s="50" t="s">
        <v>270</v>
      </c>
      <c r="C24" s="72" t="s">
        <v>63</v>
      </c>
      <c r="D24" s="70">
        <v>1</v>
      </c>
      <c r="E24" s="70">
        <v>1</v>
      </c>
      <c r="F24" s="70">
        <v>1</v>
      </c>
      <c r="G24" s="124" t="s">
        <v>381</v>
      </c>
      <c r="H24" s="128"/>
      <c r="I24" s="12"/>
    </row>
    <row r="25" spans="1:9" ht="36">
      <c r="A25" s="92">
        <v>12</v>
      </c>
      <c r="B25" s="52" t="s">
        <v>271</v>
      </c>
      <c r="C25" s="74" t="s">
        <v>272</v>
      </c>
      <c r="D25" s="70">
        <v>1</v>
      </c>
      <c r="E25" s="70">
        <v>1</v>
      </c>
      <c r="F25" s="70">
        <v>1</v>
      </c>
      <c r="G25" s="124" t="s">
        <v>381</v>
      </c>
      <c r="H25" s="128"/>
      <c r="I25" s="12"/>
    </row>
    <row r="26" spans="1:9" ht="36">
      <c r="A26" s="130">
        <v>13</v>
      </c>
      <c r="B26" s="50" t="s">
        <v>274</v>
      </c>
      <c r="C26" s="72" t="s">
        <v>273</v>
      </c>
      <c r="D26" s="70">
        <v>1</v>
      </c>
      <c r="E26" s="70">
        <v>1</v>
      </c>
      <c r="F26" s="70">
        <v>1</v>
      </c>
      <c r="G26" s="124" t="s">
        <v>381</v>
      </c>
      <c r="H26" s="128"/>
      <c r="I26" s="12"/>
    </row>
    <row r="27" spans="1:9" ht="48">
      <c r="A27" s="92">
        <v>14</v>
      </c>
      <c r="B27" s="52" t="s">
        <v>275</v>
      </c>
      <c r="C27" s="74" t="s">
        <v>276</v>
      </c>
      <c r="D27" s="70">
        <v>1</v>
      </c>
      <c r="E27" s="70">
        <v>1</v>
      </c>
      <c r="F27" s="70">
        <v>1</v>
      </c>
      <c r="G27" s="124" t="s">
        <v>381</v>
      </c>
      <c r="H27" s="128"/>
      <c r="I27" s="12"/>
    </row>
    <row r="28" spans="1:9" ht="36">
      <c r="A28" s="130">
        <v>15</v>
      </c>
      <c r="B28" s="50" t="s">
        <v>277</v>
      </c>
      <c r="C28" s="72" t="s">
        <v>278</v>
      </c>
      <c r="D28" s="70">
        <v>1</v>
      </c>
      <c r="E28" s="70">
        <v>1</v>
      </c>
      <c r="F28" s="70">
        <v>1</v>
      </c>
      <c r="G28" s="124" t="s">
        <v>381</v>
      </c>
      <c r="H28" s="128"/>
      <c r="I28" s="12"/>
    </row>
    <row r="29" spans="1:9" ht="36">
      <c r="A29" s="92">
        <v>16</v>
      </c>
      <c r="B29" s="52" t="s">
        <v>279</v>
      </c>
      <c r="C29" s="74" t="s">
        <v>96</v>
      </c>
      <c r="D29" s="70">
        <v>1</v>
      </c>
      <c r="E29" s="70">
        <v>1</v>
      </c>
      <c r="F29" s="70">
        <v>1</v>
      </c>
      <c r="G29" s="124" t="s">
        <v>381</v>
      </c>
      <c r="H29" s="76" t="s">
        <v>381</v>
      </c>
      <c r="I29" s="12"/>
    </row>
    <row r="30" spans="1:9" ht="324">
      <c r="A30" s="131">
        <v>17</v>
      </c>
      <c r="B30" s="75" t="s">
        <v>280</v>
      </c>
      <c r="C30" s="25" t="s">
        <v>281</v>
      </c>
      <c r="D30" s="70">
        <v>1</v>
      </c>
      <c r="E30" s="70">
        <v>1</v>
      </c>
      <c r="F30" s="70">
        <v>1</v>
      </c>
      <c r="G30" s="124" t="s">
        <v>381</v>
      </c>
      <c r="H30" s="128"/>
      <c r="I30" s="12"/>
    </row>
    <row r="31" spans="1:9" ht="24">
      <c r="A31" s="92">
        <v>18</v>
      </c>
      <c r="B31" s="52" t="s">
        <v>282</v>
      </c>
      <c r="C31" s="74" t="s">
        <v>283</v>
      </c>
      <c r="D31" s="70">
        <v>1</v>
      </c>
      <c r="E31" s="70">
        <v>1</v>
      </c>
      <c r="F31" s="70">
        <v>1</v>
      </c>
      <c r="G31" s="124" t="s">
        <v>381</v>
      </c>
      <c r="H31" s="76" t="s">
        <v>381</v>
      </c>
      <c r="I31" s="12"/>
    </row>
    <row r="32" spans="1:9" ht="84">
      <c r="A32" s="130">
        <v>19</v>
      </c>
      <c r="B32" s="50" t="s">
        <v>362</v>
      </c>
      <c r="C32" s="72" t="s">
        <v>284</v>
      </c>
      <c r="D32" s="70">
        <v>1</v>
      </c>
      <c r="E32" s="70">
        <v>1</v>
      </c>
      <c r="F32" s="70">
        <v>1</v>
      </c>
      <c r="G32" s="124" t="s">
        <v>381</v>
      </c>
      <c r="H32" s="128"/>
      <c r="I32" s="12"/>
    </row>
    <row r="33" spans="1:9" ht="60">
      <c r="A33" s="92">
        <v>20</v>
      </c>
      <c r="B33" s="52" t="s">
        <v>285</v>
      </c>
      <c r="C33" s="74" t="s">
        <v>117</v>
      </c>
      <c r="D33" s="70">
        <v>1</v>
      </c>
      <c r="E33" s="70">
        <v>1</v>
      </c>
      <c r="F33" s="70">
        <v>1</v>
      </c>
      <c r="G33" s="124" t="s">
        <v>381</v>
      </c>
      <c r="H33" s="128"/>
      <c r="I33" s="12"/>
    </row>
    <row r="34" spans="1:9" ht="24">
      <c r="A34" s="130">
        <v>21</v>
      </c>
      <c r="B34" s="50" t="s">
        <v>286</v>
      </c>
      <c r="C34" s="72" t="s">
        <v>287</v>
      </c>
      <c r="D34" s="70">
        <v>1</v>
      </c>
      <c r="E34" s="70">
        <v>1</v>
      </c>
      <c r="F34" s="70">
        <v>1</v>
      </c>
      <c r="G34" s="124" t="s">
        <v>381</v>
      </c>
      <c r="H34" s="128"/>
      <c r="I34" s="12"/>
    </row>
    <row r="35" spans="1:9" ht="60">
      <c r="A35" s="92">
        <v>23</v>
      </c>
      <c r="B35" s="52" t="s">
        <v>288</v>
      </c>
      <c r="C35" s="74" t="s">
        <v>289</v>
      </c>
      <c r="D35" s="70">
        <v>1</v>
      </c>
      <c r="E35" s="70">
        <v>1</v>
      </c>
      <c r="F35" s="70">
        <v>1</v>
      </c>
      <c r="G35" s="128"/>
      <c r="H35" s="128"/>
      <c r="I35" s="12"/>
    </row>
    <row r="36" spans="1:9" ht="60.75" thickBot="1">
      <c r="A36" s="132">
        <v>24</v>
      </c>
      <c r="B36" s="52" t="s">
        <v>290</v>
      </c>
      <c r="C36" s="77" t="s">
        <v>291</v>
      </c>
      <c r="D36" s="70">
        <v>1</v>
      </c>
      <c r="E36" s="70">
        <v>1</v>
      </c>
      <c r="F36" s="127">
        <v>1</v>
      </c>
      <c r="G36" s="125" t="s">
        <v>381</v>
      </c>
      <c r="H36" s="13"/>
      <c r="I36" s="14"/>
    </row>
    <row r="37" spans="1:9" ht="15" customHeight="1">
      <c r="A37" s="152" t="s">
        <v>391</v>
      </c>
      <c r="B37" s="153"/>
      <c r="C37" s="154"/>
      <c r="D37" s="32">
        <f>SUM(D14:D36)+AVERAGE(D11:D13)</f>
        <v>24</v>
      </c>
      <c r="E37" s="32">
        <f>SUM(E14:E36)+AVERAGE(E11:E13)</f>
        <v>24</v>
      </c>
      <c r="F37" s="32">
        <f>SUM(F14:F36)+AVERAGE(F11:F13)</f>
        <v>24</v>
      </c>
      <c r="G37" s="158">
        <f>COUNTIF(G14:I36,"SI")+COUNTIF(G11:G13,"SI")/3</f>
        <v>23</v>
      </c>
      <c r="H37" s="159"/>
      <c r="I37" s="160"/>
    </row>
    <row r="38" spans="1:9" ht="32.25" customHeight="1" thickBot="1">
      <c r="A38" s="161" t="s">
        <v>392</v>
      </c>
      <c r="B38" s="162"/>
      <c r="C38" s="163"/>
      <c r="D38" s="58">
        <f>D37/24</f>
        <v>1</v>
      </c>
      <c r="E38" s="58">
        <f>E37/24</f>
        <v>1</v>
      </c>
      <c r="F38" s="58">
        <f>F37/24</f>
        <v>1</v>
      </c>
      <c r="G38" s="164">
        <f>IF((23-(COUNTIF(G14:I36,"SIN EVALUACIÓN")+COUNTIF(G11:G13,"SIN EVALUACIÓN")/3))&lt;&gt;0,G37/(23-(COUNTIF(G14:I36,"SIN EVALUACIÓN")+COUNTIF(G11:G13,"SIN EVALUACIÓN")/3)),"SIN EVALUACIÓN")</f>
        <v>1</v>
      </c>
      <c r="H38" s="164"/>
      <c r="I38" s="165"/>
    </row>
    <row r="39" spans="1:9" ht="13.5" thickBot="1">
      <c r="A39" s="79"/>
      <c r="B39" s="79"/>
      <c r="C39" s="79"/>
      <c r="D39" s="79"/>
      <c r="E39" s="79"/>
      <c r="F39" s="79"/>
      <c r="G39" s="79"/>
      <c r="H39" s="79"/>
    </row>
    <row r="40" spans="1:9" ht="19.5" customHeight="1" thickBot="1">
      <c r="A40" s="157" t="s">
        <v>389</v>
      </c>
      <c r="B40" s="157"/>
      <c r="C40" s="59">
        <f>IF(G38="SIN EVALUACIÓN",(D37/24+E37/24+F37/24)/3,(D37/24+E37/24+F37/24+ G37/ (23-(COUNTIF(G14:I36,"SIN EVALUACIÓN")+COUNTIF(G11:G13,"SIN EVALUACIÓN")/3)))/4)</f>
        <v>1</v>
      </c>
      <c r="D40" s="79"/>
      <c r="E40" s="79"/>
      <c r="F40" s="79"/>
      <c r="G40" s="79"/>
      <c r="H40" s="79"/>
    </row>
    <row r="41" spans="1:9">
      <c r="A41" s="44"/>
      <c r="B41" s="45"/>
      <c r="C41" s="45"/>
      <c r="D41" s="44"/>
      <c r="E41" s="44"/>
      <c r="F41" s="46"/>
      <c r="G41" s="46"/>
    </row>
    <row r="42" spans="1:9" ht="32.25" customHeight="1" thickBot="1">
      <c r="A42" s="48" t="s">
        <v>372</v>
      </c>
      <c r="B42" s="39"/>
      <c r="C42" s="39"/>
      <c r="D42" s="39"/>
      <c r="E42" s="39"/>
      <c r="F42" s="39"/>
      <c r="G42" s="39"/>
    </row>
    <row r="43" spans="1:9" ht="36">
      <c r="A43" s="60" t="s">
        <v>7</v>
      </c>
      <c r="B43" s="61" t="s">
        <v>343</v>
      </c>
      <c r="C43" s="62" t="s">
        <v>342</v>
      </c>
      <c r="D43" s="110" t="s">
        <v>359</v>
      </c>
      <c r="E43" s="61" t="s">
        <v>5</v>
      </c>
      <c r="F43" s="62" t="s">
        <v>379</v>
      </c>
      <c r="G43" s="114" t="s">
        <v>344</v>
      </c>
    </row>
    <row r="44" spans="1:9" ht="132">
      <c r="A44" s="92" t="s">
        <v>302</v>
      </c>
      <c r="B44" s="51" t="s">
        <v>337</v>
      </c>
      <c r="C44" s="74" t="s">
        <v>338</v>
      </c>
      <c r="D44" s="111">
        <v>1</v>
      </c>
      <c r="E44" s="76">
        <v>1</v>
      </c>
      <c r="F44" s="73">
        <v>1</v>
      </c>
      <c r="G44" s="100" t="s">
        <v>381</v>
      </c>
    </row>
    <row r="45" spans="1:9" ht="17.25" customHeight="1">
      <c r="A45" s="170" t="s">
        <v>341</v>
      </c>
      <c r="B45" s="171"/>
      <c r="C45" s="172"/>
      <c r="D45" s="112">
        <f>SUM(D42:D44)</f>
        <v>1</v>
      </c>
      <c r="E45" s="33">
        <f>SUM(E42:E44)</f>
        <v>1</v>
      </c>
      <c r="F45" s="66">
        <f>SUM(F44:F44)</f>
        <v>1</v>
      </c>
      <c r="G45" s="101">
        <f>COUNTIF(G43:G44,"SI")</f>
        <v>1</v>
      </c>
    </row>
    <row r="46" spans="1:9" ht="45.75" customHeight="1" thickBot="1">
      <c r="A46" s="173" t="s">
        <v>361</v>
      </c>
      <c r="B46" s="174"/>
      <c r="C46" s="175"/>
      <c r="D46" s="113">
        <f>D45</f>
        <v>1</v>
      </c>
      <c r="E46" s="94">
        <f>E45</f>
        <v>1</v>
      </c>
      <c r="F46" s="118">
        <f>F45</f>
        <v>1</v>
      </c>
      <c r="G46" s="102">
        <f>IF((1-COUNTIF(G43:G44,"SIN EVALUACIÓN"))&lt;&gt;0,G45/(1-COUNTIF(G43:G44,"SIN EVALUACIÓN")),"SIN EVALUACIÓN")</f>
        <v>1</v>
      </c>
    </row>
    <row r="47" spans="1:9">
      <c r="A47" s="9"/>
      <c r="B47" s="9"/>
      <c r="C47" s="9"/>
      <c r="D47" s="9"/>
      <c r="E47" s="9"/>
      <c r="F47" s="9"/>
    </row>
    <row r="48" spans="1:9" ht="13.5" thickBot="1">
      <c r="A48" s="9"/>
      <c r="B48" s="9"/>
      <c r="C48" s="9"/>
      <c r="D48" s="9"/>
      <c r="E48" s="9"/>
      <c r="F48" s="9"/>
      <c r="G48" s="9"/>
    </row>
    <row r="49" spans="1:7" ht="19.5" customHeight="1" thickBot="1">
      <c r="A49" s="157" t="s">
        <v>388</v>
      </c>
      <c r="B49" s="157"/>
      <c r="C49" s="179">
        <f>IF(AND(G38="SIN EVALUACIÓN",G46="SIN EVALUACIÓN"), ((D37+D45)/25+(E37+E45)/25+(F37+F45)/25)/3, ((D37+D45)/25+(E37+E45)/25+(F37+F45)/25+ IF(AND(G38="SIN EVALUACIÓN",G46="SIN EVALUACIÓN"),0,(G37+G45)/ (24-(COUNTIF(G14:I36,"SIN EVALUACIÓN")+COUNTIF(G11:G13,"SIN EVALUACIÓN")/3+COUNTIF(G44:G45,"SIN EVALUACIÓN")))))/4)</f>
        <v>1</v>
      </c>
      <c r="D49" s="179"/>
      <c r="E49" s="180"/>
      <c r="F49" s="9"/>
      <c r="G49" s="9"/>
    </row>
    <row r="50" spans="1:7">
      <c r="A50" s="9"/>
      <c r="B50" s="9"/>
      <c r="C50" s="9"/>
      <c r="D50" s="9"/>
      <c r="E50" s="9"/>
      <c r="F50" s="9"/>
      <c r="G50" s="9"/>
    </row>
    <row r="51" spans="1:7">
      <c r="A51" s="9"/>
      <c r="B51" s="9"/>
      <c r="C51" s="9"/>
      <c r="D51" s="9"/>
      <c r="E51" s="9"/>
      <c r="F51" s="9"/>
      <c r="G51" s="9"/>
    </row>
    <row r="52" spans="1:7">
      <c r="A52" s="9"/>
      <c r="B52" s="9"/>
      <c r="C52" s="9"/>
      <c r="D52" s="9"/>
      <c r="E52" s="9"/>
      <c r="F52" s="9"/>
      <c r="G52" s="9"/>
    </row>
    <row r="53" spans="1:7">
      <c r="A53" s="9"/>
      <c r="B53" s="9"/>
      <c r="C53" s="9"/>
      <c r="D53" s="9"/>
      <c r="E53" s="9"/>
      <c r="F53" s="9"/>
      <c r="G53" s="9"/>
    </row>
    <row r="54" spans="1:7">
      <c r="A54" s="9"/>
      <c r="B54" s="9"/>
      <c r="C54" s="9"/>
      <c r="D54" s="9"/>
      <c r="E54" s="9"/>
      <c r="F54" s="9"/>
      <c r="G54" s="9"/>
    </row>
    <row r="55" spans="1:7">
      <c r="A55" s="9"/>
      <c r="B55" s="9"/>
      <c r="C55" s="9"/>
      <c r="D55" s="9"/>
      <c r="E55" s="9"/>
      <c r="F55" s="9"/>
      <c r="G55" s="9"/>
    </row>
    <row r="56" spans="1:7">
      <c r="A56" s="9"/>
      <c r="B56" s="9"/>
      <c r="C56" s="9"/>
      <c r="D56" s="9"/>
      <c r="E56" s="9"/>
      <c r="F56" s="9"/>
      <c r="G56" s="9"/>
    </row>
    <row r="57" spans="1:7">
      <c r="A57" s="9"/>
      <c r="B57" s="9"/>
      <c r="C57" s="9"/>
      <c r="D57" s="9"/>
      <c r="E57" s="9"/>
      <c r="F57" s="9"/>
      <c r="G57" s="9"/>
    </row>
    <row r="58" spans="1:7">
      <c r="A58" s="9"/>
      <c r="B58" s="9"/>
      <c r="C58" s="9"/>
      <c r="D58" s="9"/>
      <c r="E58" s="9"/>
      <c r="F58" s="9"/>
      <c r="G58" s="9"/>
    </row>
    <row r="59" spans="1:7">
      <c r="A59" s="9"/>
      <c r="B59" s="9"/>
      <c r="C59" s="9"/>
      <c r="D59" s="9"/>
      <c r="E59" s="9"/>
      <c r="F59" s="9"/>
      <c r="G59" s="9"/>
    </row>
    <row r="60" spans="1:7">
      <c r="A60" s="9"/>
      <c r="B60" s="9"/>
      <c r="C60" s="9"/>
      <c r="D60" s="9"/>
      <c r="E60" s="9"/>
      <c r="F60" s="9"/>
      <c r="G60" s="9"/>
    </row>
    <row r="61" spans="1:7">
      <c r="A61" s="9"/>
      <c r="B61" s="9"/>
      <c r="C61" s="9"/>
      <c r="D61" s="9"/>
      <c r="E61" s="9"/>
      <c r="F61" s="9"/>
      <c r="G61" s="9"/>
    </row>
    <row r="62" spans="1:7">
      <c r="A62" s="9"/>
      <c r="B62" s="9"/>
      <c r="C62" s="9"/>
      <c r="D62" s="9"/>
      <c r="E62" s="9"/>
      <c r="F62" s="9"/>
      <c r="G62" s="9"/>
    </row>
    <row r="63" spans="1:7">
      <c r="A63" s="9"/>
      <c r="B63" s="9"/>
      <c r="C63" s="9"/>
      <c r="D63" s="9"/>
      <c r="E63" s="9"/>
      <c r="F63" s="9"/>
      <c r="G63" s="9"/>
    </row>
    <row r="64" spans="1:7">
      <c r="A64" s="9"/>
      <c r="B64" s="9"/>
      <c r="C64" s="9"/>
      <c r="D64" s="9"/>
      <c r="E64" s="9"/>
      <c r="F64" s="9"/>
      <c r="G64" s="9"/>
    </row>
    <row r="65" spans="1:7">
      <c r="A65" s="9"/>
      <c r="B65" s="9"/>
      <c r="C65" s="9"/>
      <c r="D65" s="9"/>
      <c r="E65" s="9"/>
      <c r="F65" s="9"/>
      <c r="G65" s="9"/>
    </row>
    <row r="66" spans="1:7">
      <c r="A66" s="9"/>
      <c r="B66" s="9"/>
      <c r="C66" s="9"/>
      <c r="D66" s="9"/>
      <c r="E66" s="9"/>
      <c r="F66" s="9"/>
      <c r="G66" s="9"/>
    </row>
    <row r="67" spans="1:7">
      <c r="A67" s="9"/>
      <c r="B67" s="9"/>
      <c r="C67" s="9"/>
      <c r="D67" s="9"/>
      <c r="E67" s="9"/>
      <c r="F67" s="9"/>
      <c r="G67" s="9"/>
    </row>
    <row r="68" spans="1:7">
      <c r="A68" s="9"/>
      <c r="B68" s="9"/>
      <c r="C68" s="9"/>
      <c r="D68" s="9"/>
      <c r="E68" s="9"/>
      <c r="F68" s="9"/>
      <c r="G68" s="9"/>
    </row>
    <row r="69" spans="1:7">
      <c r="A69" s="9"/>
      <c r="B69" s="9"/>
      <c r="C69" s="9"/>
      <c r="D69" s="9"/>
      <c r="E69" s="9"/>
      <c r="F69" s="9"/>
      <c r="G69" s="9"/>
    </row>
    <row r="70" spans="1:7">
      <c r="A70" s="9"/>
      <c r="B70" s="9"/>
      <c r="C70" s="9"/>
      <c r="D70" s="9"/>
      <c r="E70" s="9"/>
      <c r="F70" s="9"/>
      <c r="G70" s="9"/>
    </row>
    <row r="71" spans="1:7">
      <c r="A71" s="9"/>
      <c r="B71" s="9"/>
      <c r="C71" s="9"/>
      <c r="D71" s="9"/>
      <c r="E71" s="9"/>
      <c r="F71" s="9"/>
      <c r="G71" s="9"/>
    </row>
    <row r="72" spans="1:7">
      <c r="A72" s="9"/>
      <c r="B72" s="9"/>
      <c r="C72" s="9"/>
      <c r="D72" s="9"/>
      <c r="E72" s="9"/>
      <c r="F72" s="9"/>
      <c r="G72" s="9"/>
    </row>
    <row r="73" spans="1:7">
      <c r="A73" s="9"/>
      <c r="B73" s="9"/>
      <c r="C73" s="9"/>
      <c r="D73" s="9"/>
      <c r="E73" s="9"/>
      <c r="F73" s="9"/>
      <c r="G73" s="9"/>
    </row>
    <row r="74" spans="1:7">
      <c r="A74" s="9"/>
      <c r="B74" s="9"/>
      <c r="C74" s="9"/>
      <c r="D74" s="9"/>
      <c r="E74" s="9"/>
      <c r="F74" s="9"/>
      <c r="G74" s="9"/>
    </row>
    <row r="75" spans="1:7">
      <c r="A75" s="9"/>
      <c r="B75" s="9"/>
      <c r="C75" s="9"/>
      <c r="D75" s="9"/>
      <c r="E75" s="9"/>
      <c r="F75" s="9"/>
      <c r="G75" s="9"/>
    </row>
    <row r="76" spans="1:7">
      <c r="A76" s="9"/>
      <c r="B76" s="9"/>
      <c r="C76" s="9"/>
      <c r="D76" s="9"/>
      <c r="E76" s="9"/>
      <c r="F76" s="9"/>
      <c r="G76" s="9"/>
    </row>
    <row r="77" spans="1:7">
      <c r="A77" s="9"/>
      <c r="B77" s="9"/>
      <c r="C77" s="9"/>
      <c r="D77" s="9"/>
      <c r="E77" s="9"/>
      <c r="F77" s="9"/>
      <c r="G77" s="9"/>
    </row>
    <row r="78" spans="1:7">
      <c r="A78" s="9"/>
      <c r="B78" s="9"/>
      <c r="C78" s="9"/>
      <c r="D78" s="9"/>
      <c r="E78" s="9"/>
      <c r="F78" s="9"/>
      <c r="G78" s="9"/>
    </row>
    <row r="79" spans="1:7">
      <c r="A79" s="9"/>
      <c r="B79" s="9"/>
      <c r="C79" s="9"/>
      <c r="D79" s="9"/>
      <c r="E79" s="9"/>
      <c r="F79" s="9"/>
      <c r="G79" s="9"/>
    </row>
    <row r="80" spans="1:7">
      <c r="A80" s="9"/>
      <c r="B80" s="9"/>
      <c r="C80" s="9"/>
      <c r="D80" s="9"/>
      <c r="E80" s="9"/>
      <c r="F80" s="9"/>
      <c r="G80" s="9"/>
    </row>
    <row r="81" spans="1:7">
      <c r="A81" s="9"/>
      <c r="B81" s="9"/>
      <c r="C81" s="9"/>
      <c r="D81" s="9"/>
      <c r="E81" s="9"/>
      <c r="F81" s="9"/>
      <c r="G81" s="9"/>
    </row>
    <row r="82" spans="1:7">
      <c r="A82" s="9"/>
      <c r="B82" s="9"/>
      <c r="C82" s="9"/>
      <c r="D82" s="9"/>
      <c r="E82" s="9"/>
      <c r="F82" s="9"/>
      <c r="G82" s="9"/>
    </row>
    <row r="83" spans="1:7">
      <c r="A83" s="9"/>
      <c r="B83" s="9"/>
      <c r="C83" s="9"/>
      <c r="D83" s="9"/>
      <c r="E83" s="9"/>
      <c r="F83" s="9"/>
      <c r="G83" s="9"/>
    </row>
    <row r="84" spans="1:7">
      <c r="A84" s="9"/>
      <c r="B84" s="9"/>
      <c r="C84" s="9"/>
      <c r="D84" s="9"/>
      <c r="E84" s="9"/>
      <c r="F84" s="9"/>
      <c r="G84" s="9"/>
    </row>
    <row r="85" spans="1:7">
      <c r="A85" s="9"/>
      <c r="B85" s="9"/>
      <c r="C85" s="9"/>
      <c r="D85" s="9"/>
      <c r="E85" s="9"/>
      <c r="F85" s="9"/>
      <c r="G85" s="9"/>
    </row>
    <row r="86" spans="1:7">
      <c r="A86" s="9"/>
      <c r="B86" s="9"/>
      <c r="C86" s="9"/>
      <c r="D86" s="9"/>
      <c r="E86" s="9"/>
      <c r="F86" s="9"/>
      <c r="G86" s="9"/>
    </row>
    <row r="87" spans="1:7">
      <c r="A87" s="9"/>
      <c r="B87" s="9"/>
      <c r="C87" s="9"/>
      <c r="D87" s="9"/>
      <c r="E87" s="9"/>
      <c r="F87" s="9"/>
      <c r="G87" s="9"/>
    </row>
    <row r="88" spans="1:7">
      <c r="A88" s="9"/>
      <c r="B88" s="9"/>
      <c r="C88" s="9"/>
      <c r="D88" s="9"/>
      <c r="E88" s="9"/>
      <c r="F88" s="9"/>
      <c r="G88" s="9"/>
    </row>
    <row r="89" spans="1:7">
      <c r="A89" s="9"/>
      <c r="B89" s="9"/>
      <c r="C89" s="9"/>
      <c r="D89" s="9"/>
      <c r="E89" s="9"/>
      <c r="F89" s="9"/>
      <c r="G89" s="9"/>
    </row>
    <row r="90" spans="1:7">
      <c r="A90" s="9"/>
      <c r="B90" s="9"/>
      <c r="C90" s="9"/>
      <c r="D90" s="9"/>
      <c r="E90" s="9"/>
      <c r="F90" s="9"/>
      <c r="G90" s="9"/>
    </row>
  </sheetData>
  <sheetProtection algorithmName="SHA-512" hashValue="h2mN/XEsFgG2Y47LaCEh/OeWySG+N/1q0qBF4xzIMz0qlsgi7atqembxXR2OE5AQJwkoZcwSoQ7QTl0EHlVBhg==" saltValue="iL4pFA9XLUgzaWWGeu7AZQ==" spinCount="100000" sheet="1" objects="1" scenarios="1"/>
  <mergeCells count="24">
    <mergeCell ref="A49:B49"/>
    <mergeCell ref="C49:E49"/>
    <mergeCell ref="A11:A13"/>
    <mergeCell ref="B11:B13"/>
    <mergeCell ref="A37:C37"/>
    <mergeCell ref="A45:C45"/>
    <mergeCell ref="A46:C46"/>
    <mergeCell ref="A38:C38"/>
    <mergeCell ref="A40:B40"/>
    <mergeCell ref="A1:I1"/>
    <mergeCell ref="A2:B2"/>
    <mergeCell ref="C2:I2"/>
    <mergeCell ref="A3:B3"/>
    <mergeCell ref="C3:I3"/>
    <mergeCell ref="A7:D7"/>
    <mergeCell ref="A8:I8"/>
    <mergeCell ref="G37:I37"/>
    <mergeCell ref="G38:I38"/>
    <mergeCell ref="A4:B4"/>
    <mergeCell ref="C4:I4"/>
    <mergeCell ref="A5:B5"/>
    <mergeCell ref="C5:I5"/>
    <mergeCell ref="A6:B6"/>
    <mergeCell ref="C6:I6"/>
  </mergeCells>
  <dataValidations count="5">
    <dataValidation type="list" allowBlank="1" showErrorMessage="1" sqref="D44 D41 D11:D36" xr:uid="{66F9B975-BCAC-49E8-8A35-B023ACB0AF63}">
      <mc:AlternateContent xmlns:x12ac="http://schemas.microsoft.com/office/spreadsheetml/2011/1/ac" xmlns:mc="http://schemas.openxmlformats.org/markup-compatibility/2006">
        <mc:Choice Requires="x12ac">
          <x12ac:list>1,"0,50",0</x12ac:list>
        </mc:Choice>
        <mc:Fallback>
          <formula1>"1,0,50,0"</formula1>
        </mc:Fallback>
      </mc:AlternateContent>
    </dataValidation>
    <dataValidation type="list" allowBlank="1" showErrorMessage="1" sqref="E41" xr:uid="{DF0E751F-6837-4F1C-B40A-546B6FFFD0F1}">
      <mc:AlternateContent xmlns:x12ac="http://schemas.microsoft.com/office/spreadsheetml/2011/1/ac" xmlns:mc="http://schemas.openxmlformats.org/markup-compatibility/2006">
        <mc:Choice Requires="x12ac">
          <x12ac:list>0,"0,33","0,66",1</x12ac:list>
        </mc:Choice>
        <mc:Fallback>
          <formula1>"0,0,33,0,66,1"</formula1>
        </mc:Fallback>
      </mc:AlternateContent>
    </dataValidation>
    <dataValidation type="list" allowBlank="1" showErrorMessage="1" sqref="E44:F44 E11:F36" xr:uid="{6BC49B99-9C0E-4AF3-A24F-C9DD4D4D41D0}">
      <formula1>"1,0"</formula1>
    </dataValidation>
    <dataValidation type="list" allowBlank="1" showErrorMessage="1" sqref="G44 G11:G13 G17:G18 G31:H31 I15 I19 G29:H29 G20:G28 G30 G32:G34 G36" xr:uid="{7EBE73E5-764A-4A1A-821D-70BBCA2A21EF}">
      <formula1>"SI,NO,SIN EVALUACIÓN"</formula1>
    </dataValidation>
    <dataValidation type="list" allowBlank="1" showInputMessage="1" showErrorMessage="1" sqref="C6:I6" xr:uid="{AC1331FB-D809-4B27-9D94-A51F2B478729}">
      <formula1>"Denuncia ciudadana,Primer monitoreo,Segundo monitoreo para seguimiento de subsanación de observaciones"</formula1>
    </dataValidation>
  </dataValidations>
  <pageMargins left="0.70866141732283472" right="0.70866141732283472" top="0.74803149606299213" bottom="0.74803149606299213" header="0.31496062992125984" footer="0.31496062992125984"/>
  <pageSetup paperSize="9" scale="51" fitToHeight="2" orientation="portrait" verticalDpi="300" r:id="rId1"/>
  <headerFooter>
    <oddHeader>&amp;C&amp;G</oddHeader>
  </headerFooter>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FF00"/>
    <outlinePr summaryBelow="0" summaryRight="0"/>
    <pageSetUpPr fitToPage="1"/>
  </sheetPr>
  <dimension ref="A1:I130"/>
  <sheetViews>
    <sheetView showGridLines="0" zoomScaleNormal="100" workbookViewId="0">
      <pane ySplit="10" topLeftCell="A11" activePane="bottomLeft" state="frozen"/>
      <selection pane="bottomLeft" activeCell="A11" sqref="A11:A13"/>
    </sheetView>
  </sheetViews>
  <sheetFormatPr baseColWidth="10" defaultColWidth="12.5703125" defaultRowHeight="12.75"/>
  <cols>
    <col min="1" max="1" width="7.7109375" customWidth="1"/>
    <col min="2" max="2" width="50.140625" customWidth="1"/>
    <col min="3" max="3" width="37.42578125" customWidth="1"/>
    <col min="4" max="5" width="12.5703125" customWidth="1"/>
  </cols>
  <sheetData>
    <row r="1" spans="1:9" s="47" customFormat="1" ht="21">
      <c r="A1" s="143" t="s">
        <v>387</v>
      </c>
      <c r="B1" s="143"/>
      <c r="C1" s="143"/>
      <c r="D1" s="143"/>
      <c r="E1" s="143"/>
      <c r="F1" s="143"/>
      <c r="G1" s="143"/>
      <c r="H1" s="143"/>
      <c r="I1" s="143"/>
    </row>
    <row r="2" spans="1:9" s="47" customFormat="1" ht="22.5" customHeight="1">
      <c r="A2" s="144" t="s">
        <v>373</v>
      </c>
      <c r="B2" s="144"/>
      <c r="C2" s="145" t="s">
        <v>378</v>
      </c>
      <c r="D2" s="146"/>
      <c r="E2" s="146"/>
      <c r="F2" s="146"/>
      <c r="G2" s="146"/>
      <c r="H2" s="146"/>
      <c r="I2" s="147"/>
    </row>
    <row r="3" spans="1:9" s="47" customFormat="1" ht="22.5" customHeight="1">
      <c r="A3" s="144" t="s">
        <v>374</v>
      </c>
      <c r="B3" s="144"/>
      <c r="C3" s="149"/>
      <c r="D3" s="149"/>
      <c r="E3" s="149"/>
      <c r="F3" s="149"/>
      <c r="G3" s="149"/>
      <c r="H3" s="149"/>
      <c r="I3" s="149"/>
    </row>
    <row r="4" spans="1:9" s="47" customFormat="1" ht="22.5" customHeight="1">
      <c r="A4" s="144" t="s">
        <v>375</v>
      </c>
      <c r="B4" s="144"/>
      <c r="C4" s="150"/>
      <c r="D4" s="150"/>
      <c r="E4" s="150"/>
      <c r="F4" s="150"/>
      <c r="G4" s="150"/>
      <c r="H4" s="150"/>
      <c r="I4" s="150"/>
    </row>
    <row r="5" spans="1:9" s="47" customFormat="1" ht="22.5" customHeight="1">
      <c r="A5" s="144" t="s">
        <v>376</v>
      </c>
      <c r="B5" s="144"/>
      <c r="C5" s="149"/>
      <c r="D5" s="149"/>
      <c r="E5" s="149"/>
      <c r="F5" s="149"/>
      <c r="G5" s="149"/>
      <c r="H5" s="149"/>
      <c r="I5" s="149"/>
    </row>
    <row r="6" spans="1:9" s="47" customFormat="1" ht="22.5" customHeight="1">
      <c r="A6" s="144" t="s">
        <v>380</v>
      </c>
      <c r="B6" s="144"/>
      <c r="C6" s="149"/>
      <c r="D6" s="149"/>
      <c r="E6" s="149"/>
      <c r="F6" s="149"/>
      <c r="G6" s="149"/>
      <c r="H6" s="149"/>
      <c r="I6" s="149"/>
    </row>
    <row r="7" spans="1:9" s="47" customFormat="1" ht="18" hidden="1" customHeight="1">
      <c r="A7" s="151"/>
      <c r="B7" s="151"/>
      <c r="C7" s="151"/>
      <c r="D7" s="151"/>
    </row>
    <row r="8" spans="1:9" s="49" customFormat="1" ht="23.25" customHeight="1" thickBot="1">
      <c r="A8" s="155" t="s">
        <v>360</v>
      </c>
      <c r="B8" s="155"/>
      <c r="C8" s="155"/>
      <c r="D8" s="155"/>
      <c r="E8" s="155"/>
      <c r="F8" s="155"/>
      <c r="G8" s="155"/>
      <c r="H8" s="155"/>
      <c r="I8" s="155"/>
    </row>
    <row r="9" spans="1:9" ht="22.5" hidden="1" customHeight="1" thickBot="1">
      <c r="A9" s="11"/>
      <c r="B9" s="11"/>
      <c r="C9" s="11"/>
      <c r="D9" s="11"/>
      <c r="E9" s="11"/>
      <c r="F9" s="11"/>
      <c r="G9" s="11"/>
      <c r="H9" s="11"/>
      <c r="I9" s="11"/>
    </row>
    <row r="10" spans="1:9" ht="36.75" thickBot="1">
      <c r="A10" s="129" t="s">
        <v>7</v>
      </c>
      <c r="B10" s="69" t="s">
        <v>340</v>
      </c>
      <c r="C10" s="23" t="s">
        <v>342</v>
      </c>
      <c r="D10" s="30" t="s">
        <v>359</v>
      </c>
      <c r="E10" s="30" t="s">
        <v>5</v>
      </c>
      <c r="F10" s="29" t="s">
        <v>379</v>
      </c>
      <c r="G10" s="83" t="s">
        <v>344</v>
      </c>
      <c r="H10" s="84" t="s">
        <v>345</v>
      </c>
      <c r="I10" s="85" t="s">
        <v>346</v>
      </c>
    </row>
    <row r="11" spans="1:9" ht="12.75" customHeight="1">
      <c r="A11" s="166">
        <v>1</v>
      </c>
      <c r="B11" s="168" t="s">
        <v>10</v>
      </c>
      <c r="C11" s="24" t="s">
        <v>253</v>
      </c>
      <c r="D11" s="70">
        <v>1</v>
      </c>
      <c r="E11" s="70">
        <v>1</v>
      </c>
      <c r="F11" s="126">
        <v>1</v>
      </c>
      <c r="G11" s="123" t="s">
        <v>381</v>
      </c>
      <c r="H11" s="27"/>
      <c r="I11" s="28"/>
    </row>
    <row r="12" spans="1:9" ht="36">
      <c r="A12" s="167"/>
      <c r="B12" s="169"/>
      <c r="C12" s="25" t="s">
        <v>255</v>
      </c>
      <c r="D12" s="70">
        <v>1</v>
      </c>
      <c r="E12" s="70">
        <v>1</v>
      </c>
      <c r="F12" s="70">
        <v>1</v>
      </c>
      <c r="G12" s="124" t="s">
        <v>381</v>
      </c>
      <c r="H12" s="128"/>
      <c r="I12" s="12"/>
    </row>
    <row r="13" spans="1:9" ht="36">
      <c r="A13" s="167"/>
      <c r="B13" s="169"/>
      <c r="C13" s="26" t="s">
        <v>254</v>
      </c>
      <c r="D13" s="70">
        <v>1</v>
      </c>
      <c r="E13" s="70">
        <v>1</v>
      </c>
      <c r="F13" s="70">
        <v>1</v>
      </c>
      <c r="G13" s="124" t="s">
        <v>381</v>
      </c>
      <c r="H13" s="128"/>
      <c r="I13" s="12"/>
    </row>
    <row r="14" spans="1:9" ht="24">
      <c r="A14" s="130">
        <v>2</v>
      </c>
      <c r="B14" s="50" t="s">
        <v>252</v>
      </c>
      <c r="C14" s="72" t="s">
        <v>256</v>
      </c>
      <c r="D14" s="70">
        <v>1</v>
      </c>
      <c r="E14" s="70">
        <v>1</v>
      </c>
      <c r="F14" s="70">
        <v>1</v>
      </c>
      <c r="G14" s="128"/>
      <c r="H14" s="128"/>
      <c r="I14" s="12"/>
    </row>
    <row r="15" spans="1:9" ht="36">
      <c r="A15" s="130">
        <v>3</v>
      </c>
      <c r="B15" s="50" t="s">
        <v>257</v>
      </c>
      <c r="C15" s="72" t="s">
        <v>19</v>
      </c>
      <c r="D15" s="70">
        <v>1</v>
      </c>
      <c r="E15" s="70">
        <v>1</v>
      </c>
      <c r="F15" s="70">
        <v>1</v>
      </c>
      <c r="G15" s="128"/>
      <c r="H15" s="128"/>
      <c r="I15" s="73" t="s">
        <v>381</v>
      </c>
    </row>
    <row r="16" spans="1:9" ht="24">
      <c r="A16" s="92">
        <v>4</v>
      </c>
      <c r="B16" s="52" t="s">
        <v>258</v>
      </c>
      <c r="C16" s="74" t="s">
        <v>259</v>
      </c>
      <c r="D16" s="70">
        <v>1</v>
      </c>
      <c r="E16" s="70">
        <v>1</v>
      </c>
      <c r="F16" s="70">
        <v>1</v>
      </c>
      <c r="G16" s="128"/>
      <c r="H16" s="128"/>
      <c r="I16" s="12"/>
    </row>
    <row r="17" spans="1:9" ht="24">
      <c r="A17" s="130">
        <v>5</v>
      </c>
      <c r="B17" s="50" t="s">
        <v>347</v>
      </c>
      <c r="C17" s="72" t="s">
        <v>260</v>
      </c>
      <c r="D17" s="70">
        <v>1</v>
      </c>
      <c r="E17" s="70">
        <v>1</v>
      </c>
      <c r="F17" s="70">
        <v>1</v>
      </c>
      <c r="G17" s="124" t="s">
        <v>381</v>
      </c>
      <c r="H17" s="128"/>
      <c r="I17" s="12"/>
    </row>
    <row r="18" spans="1:9" ht="36">
      <c r="A18" s="130">
        <v>22</v>
      </c>
      <c r="B18" s="50" t="s">
        <v>348</v>
      </c>
      <c r="C18" s="72" t="s">
        <v>260</v>
      </c>
      <c r="D18" s="70">
        <v>1</v>
      </c>
      <c r="E18" s="70">
        <v>1</v>
      </c>
      <c r="F18" s="70">
        <v>1</v>
      </c>
      <c r="G18" s="124" t="s">
        <v>381</v>
      </c>
      <c r="H18" s="128"/>
      <c r="I18" s="12"/>
    </row>
    <row r="19" spans="1:9" ht="84">
      <c r="A19" s="92">
        <v>6</v>
      </c>
      <c r="B19" s="52" t="s">
        <v>261</v>
      </c>
      <c r="C19" s="74" t="s">
        <v>262</v>
      </c>
      <c r="D19" s="70">
        <v>1</v>
      </c>
      <c r="E19" s="70">
        <v>1</v>
      </c>
      <c r="F19" s="70">
        <v>1</v>
      </c>
      <c r="G19" s="128"/>
      <c r="H19" s="128"/>
      <c r="I19" s="73" t="s">
        <v>381</v>
      </c>
    </row>
    <row r="20" spans="1:9" ht="36">
      <c r="A20" s="130">
        <v>7</v>
      </c>
      <c r="B20" s="50" t="s">
        <v>264</v>
      </c>
      <c r="C20" s="72" t="s">
        <v>263</v>
      </c>
      <c r="D20" s="70">
        <v>1</v>
      </c>
      <c r="E20" s="70">
        <v>1</v>
      </c>
      <c r="F20" s="70">
        <v>1</v>
      </c>
      <c r="G20" s="124" t="s">
        <v>381</v>
      </c>
      <c r="H20" s="128"/>
      <c r="I20" s="12"/>
    </row>
    <row r="21" spans="1:9" ht="96">
      <c r="A21" s="92">
        <v>8</v>
      </c>
      <c r="B21" s="52" t="s">
        <v>265</v>
      </c>
      <c r="C21" s="74" t="s">
        <v>266</v>
      </c>
      <c r="D21" s="70">
        <v>1</v>
      </c>
      <c r="E21" s="70">
        <v>1</v>
      </c>
      <c r="F21" s="70">
        <v>1</v>
      </c>
      <c r="G21" s="124" t="s">
        <v>381</v>
      </c>
      <c r="H21" s="128"/>
      <c r="I21" s="12"/>
    </row>
    <row r="22" spans="1:9" ht="36">
      <c r="A22" s="131">
        <v>9</v>
      </c>
      <c r="B22" s="75" t="s">
        <v>267</v>
      </c>
      <c r="C22" s="25" t="s">
        <v>268</v>
      </c>
      <c r="D22" s="70">
        <v>1</v>
      </c>
      <c r="E22" s="70">
        <v>1</v>
      </c>
      <c r="F22" s="70">
        <v>1</v>
      </c>
      <c r="G22" s="124" t="s">
        <v>381</v>
      </c>
      <c r="H22" s="128"/>
      <c r="I22" s="12"/>
    </row>
    <row r="23" spans="1:9">
      <c r="A23" s="92">
        <v>10</v>
      </c>
      <c r="B23" s="52" t="s">
        <v>59</v>
      </c>
      <c r="C23" s="74" t="s">
        <v>269</v>
      </c>
      <c r="D23" s="70">
        <v>1</v>
      </c>
      <c r="E23" s="70">
        <v>1</v>
      </c>
      <c r="F23" s="70">
        <v>1</v>
      </c>
      <c r="G23" s="124" t="s">
        <v>381</v>
      </c>
      <c r="H23" s="128"/>
      <c r="I23" s="12"/>
    </row>
    <row r="24" spans="1:9" ht="120">
      <c r="A24" s="130">
        <v>11</v>
      </c>
      <c r="B24" s="50" t="s">
        <v>270</v>
      </c>
      <c r="C24" s="72" t="s">
        <v>63</v>
      </c>
      <c r="D24" s="70">
        <v>1</v>
      </c>
      <c r="E24" s="70">
        <v>1</v>
      </c>
      <c r="F24" s="70">
        <v>1</v>
      </c>
      <c r="G24" s="124" t="s">
        <v>381</v>
      </c>
      <c r="H24" s="128"/>
      <c r="I24" s="12"/>
    </row>
    <row r="25" spans="1:9" ht="36">
      <c r="A25" s="92">
        <v>12</v>
      </c>
      <c r="B25" s="52" t="s">
        <v>271</v>
      </c>
      <c r="C25" s="74" t="s">
        <v>272</v>
      </c>
      <c r="D25" s="70">
        <v>1</v>
      </c>
      <c r="E25" s="70">
        <v>1</v>
      </c>
      <c r="F25" s="70">
        <v>1</v>
      </c>
      <c r="G25" s="124" t="s">
        <v>381</v>
      </c>
      <c r="H25" s="128"/>
      <c r="I25" s="12"/>
    </row>
    <row r="26" spans="1:9" ht="36">
      <c r="A26" s="130">
        <v>13</v>
      </c>
      <c r="B26" s="50" t="s">
        <v>274</v>
      </c>
      <c r="C26" s="72" t="s">
        <v>273</v>
      </c>
      <c r="D26" s="70">
        <v>1</v>
      </c>
      <c r="E26" s="70">
        <v>1</v>
      </c>
      <c r="F26" s="70">
        <v>1</v>
      </c>
      <c r="G26" s="124" t="s">
        <v>381</v>
      </c>
      <c r="H26" s="128"/>
      <c r="I26" s="12"/>
    </row>
    <row r="27" spans="1:9" ht="48">
      <c r="A27" s="92">
        <v>14</v>
      </c>
      <c r="B27" s="52" t="s">
        <v>275</v>
      </c>
      <c r="C27" s="74" t="s">
        <v>276</v>
      </c>
      <c r="D27" s="70">
        <v>1</v>
      </c>
      <c r="E27" s="70">
        <v>1</v>
      </c>
      <c r="F27" s="70">
        <v>1</v>
      </c>
      <c r="G27" s="124" t="s">
        <v>381</v>
      </c>
      <c r="H27" s="128"/>
      <c r="I27" s="12"/>
    </row>
    <row r="28" spans="1:9" ht="36">
      <c r="A28" s="130">
        <v>15</v>
      </c>
      <c r="B28" s="50" t="s">
        <v>277</v>
      </c>
      <c r="C28" s="72" t="s">
        <v>278</v>
      </c>
      <c r="D28" s="70">
        <v>1</v>
      </c>
      <c r="E28" s="70">
        <v>1</v>
      </c>
      <c r="F28" s="70">
        <v>1</v>
      </c>
      <c r="G28" s="124" t="s">
        <v>381</v>
      </c>
      <c r="H28" s="128"/>
      <c r="I28" s="12"/>
    </row>
    <row r="29" spans="1:9" ht="36">
      <c r="A29" s="92">
        <v>16</v>
      </c>
      <c r="B29" s="52" t="s">
        <v>279</v>
      </c>
      <c r="C29" s="74" t="s">
        <v>96</v>
      </c>
      <c r="D29" s="70">
        <v>1</v>
      </c>
      <c r="E29" s="70">
        <v>1</v>
      </c>
      <c r="F29" s="70">
        <v>1</v>
      </c>
      <c r="G29" s="124" t="s">
        <v>381</v>
      </c>
      <c r="H29" s="76" t="s">
        <v>381</v>
      </c>
      <c r="I29" s="12"/>
    </row>
    <row r="30" spans="1:9" ht="324">
      <c r="A30" s="131">
        <v>17</v>
      </c>
      <c r="B30" s="75" t="s">
        <v>280</v>
      </c>
      <c r="C30" s="25" t="s">
        <v>281</v>
      </c>
      <c r="D30" s="70">
        <v>1</v>
      </c>
      <c r="E30" s="70">
        <v>1</v>
      </c>
      <c r="F30" s="70">
        <v>1</v>
      </c>
      <c r="G30" s="124" t="s">
        <v>381</v>
      </c>
      <c r="H30" s="128"/>
      <c r="I30" s="12"/>
    </row>
    <row r="31" spans="1:9" ht="24">
      <c r="A31" s="92">
        <v>18</v>
      </c>
      <c r="B31" s="52" t="s">
        <v>282</v>
      </c>
      <c r="C31" s="74" t="s">
        <v>283</v>
      </c>
      <c r="D31" s="70">
        <v>1</v>
      </c>
      <c r="E31" s="70">
        <v>1</v>
      </c>
      <c r="F31" s="70">
        <v>1</v>
      </c>
      <c r="G31" s="124" t="s">
        <v>381</v>
      </c>
      <c r="H31" s="76" t="s">
        <v>381</v>
      </c>
      <c r="I31" s="12"/>
    </row>
    <row r="32" spans="1:9" ht="84">
      <c r="A32" s="130">
        <v>19</v>
      </c>
      <c r="B32" s="50" t="s">
        <v>362</v>
      </c>
      <c r="C32" s="72" t="s">
        <v>284</v>
      </c>
      <c r="D32" s="70">
        <v>1</v>
      </c>
      <c r="E32" s="70">
        <v>1</v>
      </c>
      <c r="F32" s="70">
        <v>1</v>
      </c>
      <c r="G32" s="124" t="s">
        <v>381</v>
      </c>
      <c r="H32" s="128"/>
      <c r="I32" s="12"/>
    </row>
    <row r="33" spans="1:9" ht="60">
      <c r="A33" s="92">
        <v>20</v>
      </c>
      <c r="B33" s="52" t="s">
        <v>285</v>
      </c>
      <c r="C33" s="74" t="s">
        <v>117</v>
      </c>
      <c r="D33" s="70">
        <v>1</v>
      </c>
      <c r="E33" s="70">
        <v>1</v>
      </c>
      <c r="F33" s="70">
        <v>1</v>
      </c>
      <c r="G33" s="124" t="s">
        <v>381</v>
      </c>
      <c r="H33" s="128"/>
      <c r="I33" s="12"/>
    </row>
    <row r="34" spans="1:9" ht="24">
      <c r="A34" s="130">
        <v>21</v>
      </c>
      <c r="B34" s="50" t="s">
        <v>286</v>
      </c>
      <c r="C34" s="72" t="s">
        <v>287</v>
      </c>
      <c r="D34" s="70">
        <v>1</v>
      </c>
      <c r="E34" s="70">
        <v>1</v>
      </c>
      <c r="F34" s="70">
        <v>1</v>
      </c>
      <c r="G34" s="124" t="s">
        <v>381</v>
      </c>
      <c r="H34" s="128"/>
      <c r="I34" s="12"/>
    </row>
    <row r="35" spans="1:9" ht="60">
      <c r="A35" s="92">
        <v>23</v>
      </c>
      <c r="B35" s="52" t="s">
        <v>288</v>
      </c>
      <c r="C35" s="74" t="s">
        <v>289</v>
      </c>
      <c r="D35" s="70">
        <v>1</v>
      </c>
      <c r="E35" s="70">
        <v>1</v>
      </c>
      <c r="F35" s="70">
        <v>1</v>
      </c>
      <c r="G35" s="128"/>
      <c r="H35" s="128"/>
      <c r="I35" s="12"/>
    </row>
    <row r="36" spans="1:9" ht="60.75" thickBot="1">
      <c r="A36" s="132">
        <v>24</v>
      </c>
      <c r="B36" s="52" t="s">
        <v>290</v>
      </c>
      <c r="C36" s="77" t="s">
        <v>291</v>
      </c>
      <c r="D36" s="70">
        <v>1</v>
      </c>
      <c r="E36" s="70">
        <v>1</v>
      </c>
      <c r="F36" s="127">
        <v>1</v>
      </c>
      <c r="G36" s="125" t="s">
        <v>381</v>
      </c>
      <c r="H36" s="13"/>
      <c r="I36" s="14"/>
    </row>
    <row r="37" spans="1:9" ht="15" customHeight="1">
      <c r="A37" s="152" t="s">
        <v>391</v>
      </c>
      <c r="B37" s="153"/>
      <c r="C37" s="154"/>
      <c r="D37" s="32">
        <f>SUM(D14:D36)+AVERAGE(D11:D13)</f>
        <v>24</v>
      </c>
      <c r="E37" s="32">
        <f>SUM(E14:E36)+AVERAGE(E11:E13)</f>
        <v>24</v>
      </c>
      <c r="F37" s="32">
        <f>SUM(F14:F36)+AVERAGE(F11:F13)</f>
        <v>24</v>
      </c>
      <c r="G37" s="158">
        <f>COUNTIF(G14:I36,"SI")+COUNTIF(G11:G13,"SI")/3</f>
        <v>23</v>
      </c>
      <c r="H37" s="159"/>
      <c r="I37" s="160"/>
    </row>
    <row r="38" spans="1:9" ht="24.75" customHeight="1" thickBot="1">
      <c r="A38" s="161" t="s">
        <v>392</v>
      </c>
      <c r="B38" s="162"/>
      <c r="C38" s="163"/>
      <c r="D38" s="58">
        <f>D37/24</f>
        <v>1</v>
      </c>
      <c r="E38" s="58">
        <f>E37/24</f>
        <v>1</v>
      </c>
      <c r="F38" s="58">
        <f>F37/24</f>
        <v>1</v>
      </c>
      <c r="G38" s="164">
        <f>IF((23-(COUNTIF(G14:I36,"SIN EVALUACIÓN")+COUNTIF(G11:G13,"SIN EVALUACIÓN")/3))&lt;&gt;0,G37/(23-(COUNTIF(G14:I36,"SIN EVALUACIÓN")+COUNTIF(G11:G13,"SIN EVALUACIÓN")/3)),"SIN EVALUACIÓN")</f>
        <v>1</v>
      </c>
      <c r="H38" s="164"/>
      <c r="I38" s="165"/>
    </row>
    <row r="39" spans="1:9" ht="13.5" thickBot="1">
      <c r="A39" s="79"/>
      <c r="B39" s="79"/>
      <c r="C39" s="79"/>
      <c r="D39" s="79"/>
      <c r="E39" s="79"/>
      <c r="F39" s="79"/>
      <c r="G39" s="79"/>
      <c r="H39" s="79"/>
    </row>
    <row r="40" spans="1:9" ht="19.5" customHeight="1" thickBot="1">
      <c r="A40" s="157" t="s">
        <v>389</v>
      </c>
      <c r="B40" s="157"/>
      <c r="C40" s="59">
        <f>IF(G38="SIN EVALUACIÓN",(D37/24+E37/24+F37/24)/3,(D37/24+E37/24+F37/24+ G37/ (23-(COUNTIF(G14:I36,"SIN EVALUACIÓN")+COUNTIF(G11:G13,"SIN EVALUACIÓN")/3)))/4)</f>
        <v>1</v>
      </c>
      <c r="D40" s="79"/>
      <c r="E40" s="79"/>
      <c r="F40" s="79"/>
      <c r="G40" s="79"/>
      <c r="H40" s="79"/>
    </row>
    <row r="41" spans="1:9">
      <c r="A41" s="44"/>
      <c r="B41" s="45"/>
      <c r="C41" s="45"/>
      <c r="D41" s="44"/>
      <c r="E41" s="44"/>
      <c r="F41" s="46"/>
      <c r="G41" s="46"/>
    </row>
    <row r="42" spans="1:9" ht="32.25" customHeight="1" thickBot="1">
      <c r="A42" s="48" t="s">
        <v>367</v>
      </c>
      <c r="B42" s="39"/>
      <c r="C42" s="39"/>
      <c r="D42" s="39"/>
      <c r="E42" s="39"/>
      <c r="F42" s="39"/>
      <c r="G42" s="39"/>
    </row>
    <row r="43" spans="1:9" ht="36">
      <c r="A43" s="60" t="s">
        <v>7</v>
      </c>
      <c r="B43" s="61" t="s">
        <v>343</v>
      </c>
      <c r="C43" s="62" t="s">
        <v>342</v>
      </c>
      <c r="D43" s="110" t="s">
        <v>359</v>
      </c>
      <c r="E43" s="61" t="s">
        <v>5</v>
      </c>
      <c r="F43" s="62" t="s">
        <v>379</v>
      </c>
      <c r="G43" s="114" t="s">
        <v>344</v>
      </c>
    </row>
    <row r="44" spans="1:9" ht="48">
      <c r="A44" s="92" t="s">
        <v>302</v>
      </c>
      <c r="B44" s="51" t="s">
        <v>311</v>
      </c>
      <c r="C44" s="74" t="s">
        <v>312</v>
      </c>
      <c r="D44" s="111">
        <v>1</v>
      </c>
      <c r="E44" s="76">
        <v>1</v>
      </c>
      <c r="F44" s="73">
        <v>1</v>
      </c>
      <c r="G44" s="100" t="s">
        <v>381</v>
      </c>
    </row>
    <row r="45" spans="1:9" ht="32.25" customHeight="1">
      <c r="A45" s="170" t="s">
        <v>341</v>
      </c>
      <c r="B45" s="171"/>
      <c r="C45" s="172"/>
      <c r="D45" s="112">
        <f>SUM(D42:D44)</f>
        <v>1</v>
      </c>
      <c r="E45" s="33">
        <f>SUM(E42:E44)</f>
        <v>1</v>
      </c>
      <c r="F45" s="66">
        <f>SUM(F44:F44)</f>
        <v>1</v>
      </c>
      <c r="G45" s="101">
        <f>COUNTIF(G43:G44,"SI")</f>
        <v>1</v>
      </c>
    </row>
    <row r="46" spans="1:9" ht="36" customHeight="1" thickBot="1">
      <c r="A46" s="173" t="s">
        <v>361</v>
      </c>
      <c r="B46" s="174"/>
      <c r="C46" s="175"/>
      <c r="D46" s="113">
        <f>D45</f>
        <v>1</v>
      </c>
      <c r="E46" s="94">
        <f>E45</f>
        <v>1</v>
      </c>
      <c r="F46" s="118">
        <f>F45</f>
        <v>1</v>
      </c>
      <c r="G46" s="102">
        <f>IF((1-COUNTIF(G43:G44,"SIN EVALUACIÓN"))&lt;&gt;0,G45/(1-COUNTIF(G43:G44,"SIN EVALUACIÓN")),"SIN EVALUACIÓN")</f>
        <v>1</v>
      </c>
    </row>
    <row r="47" spans="1:9">
      <c r="A47" s="9"/>
      <c r="B47" s="9"/>
      <c r="C47" s="9"/>
      <c r="D47" s="9"/>
      <c r="E47" s="9"/>
      <c r="F47" s="9"/>
    </row>
    <row r="48" spans="1:9" ht="13.5" thickBot="1">
      <c r="A48" s="9"/>
      <c r="B48" s="9"/>
      <c r="C48" s="9"/>
      <c r="D48" s="9"/>
      <c r="E48" s="9"/>
      <c r="F48" s="9"/>
      <c r="G48" s="9"/>
    </row>
    <row r="49" spans="1:7" ht="19.5" customHeight="1" thickBot="1">
      <c r="A49" s="157" t="s">
        <v>388</v>
      </c>
      <c r="B49" s="157"/>
      <c r="C49" s="179">
        <f>IF(AND(G38="SIN EVALUACIÓN",G46="SIN EVALUACIÓN"), ((D37+D45)/25+(E37+E45)/25+(F37+F45)/25)/3, ((D37+D45)/25+(E37+E45)/25+(F37+F45)/25+ IF(AND(G38="SIN EVALUACIÓN",G46="SIN EVALUACIÓN"),0,(G37+G45)/ (24-(COUNTIF(G14:I36,"SIN EVALUACIÓN")+COUNTIF(G11:G13,"SIN EVALUACIÓN")/3+COUNTIF(G44:G45,"SIN EVALUACIÓN")))))/4)</f>
        <v>1</v>
      </c>
      <c r="D49" s="179"/>
      <c r="E49" s="180"/>
      <c r="F49" s="9"/>
      <c r="G49" s="9"/>
    </row>
    <row r="50" spans="1:7">
      <c r="A50" s="9"/>
      <c r="B50" s="9"/>
      <c r="C50" s="9"/>
      <c r="D50" s="9"/>
      <c r="E50" s="9"/>
      <c r="F50" s="9"/>
      <c r="G50" s="9"/>
    </row>
    <row r="51" spans="1:7">
      <c r="A51" s="9"/>
      <c r="B51" s="9"/>
      <c r="C51" s="9"/>
      <c r="D51" s="9"/>
      <c r="E51" s="9"/>
      <c r="F51" s="9"/>
      <c r="G51" s="9"/>
    </row>
    <row r="52" spans="1:7">
      <c r="A52" s="9"/>
      <c r="B52" s="9"/>
      <c r="C52" s="9"/>
      <c r="D52" s="9"/>
      <c r="E52" s="9"/>
      <c r="F52" s="9"/>
      <c r="G52" s="9"/>
    </row>
    <row r="53" spans="1:7">
      <c r="A53" s="9"/>
      <c r="B53" s="9"/>
      <c r="C53" s="9"/>
      <c r="D53" s="9"/>
      <c r="E53" s="9"/>
      <c r="F53" s="9"/>
      <c r="G53" s="9"/>
    </row>
    <row r="54" spans="1:7">
      <c r="A54" s="9"/>
      <c r="B54" s="9"/>
      <c r="C54" s="9"/>
      <c r="D54" s="9"/>
      <c r="E54" s="9"/>
      <c r="F54" s="9"/>
      <c r="G54" s="9"/>
    </row>
    <row r="55" spans="1:7">
      <c r="A55" s="9"/>
      <c r="B55" s="9"/>
      <c r="C55" s="9"/>
      <c r="D55" s="9"/>
      <c r="E55" s="9"/>
      <c r="F55" s="9"/>
      <c r="G55" s="9"/>
    </row>
    <row r="56" spans="1:7">
      <c r="A56" s="9"/>
      <c r="B56" s="9"/>
      <c r="C56" s="9"/>
      <c r="D56" s="9"/>
      <c r="E56" s="9"/>
      <c r="F56" s="9"/>
      <c r="G56" s="9"/>
    </row>
    <row r="57" spans="1:7">
      <c r="A57" s="9"/>
      <c r="B57" s="9"/>
      <c r="C57" s="9"/>
      <c r="D57" s="9"/>
      <c r="E57" s="9"/>
      <c r="F57" s="9"/>
      <c r="G57" s="9"/>
    </row>
    <row r="58" spans="1:7">
      <c r="A58" s="9"/>
      <c r="B58" s="9"/>
      <c r="C58" s="9"/>
      <c r="D58" s="9"/>
      <c r="E58" s="9"/>
      <c r="F58" s="9"/>
      <c r="G58" s="9"/>
    </row>
    <row r="59" spans="1:7">
      <c r="A59" s="9"/>
      <c r="B59" s="9"/>
      <c r="C59" s="9"/>
      <c r="D59" s="9"/>
      <c r="E59" s="9"/>
      <c r="F59" s="9"/>
      <c r="G59" s="9"/>
    </row>
    <row r="60" spans="1:7">
      <c r="A60" s="9"/>
      <c r="B60" s="9"/>
      <c r="C60" s="9"/>
      <c r="D60" s="9"/>
      <c r="E60" s="9"/>
      <c r="F60" s="9"/>
      <c r="G60" s="9"/>
    </row>
    <row r="61" spans="1:7">
      <c r="A61" s="9"/>
      <c r="B61" s="9"/>
      <c r="C61" s="9"/>
      <c r="D61" s="9"/>
      <c r="E61" s="9"/>
      <c r="F61" s="9"/>
      <c r="G61" s="9"/>
    </row>
    <row r="62" spans="1:7">
      <c r="A62" s="9"/>
      <c r="B62" s="9"/>
      <c r="C62" s="9"/>
      <c r="D62" s="9"/>
      <c r="E62" s="9"/>
      <c r="F62" s="9"/>
      <c r="G62" s="9"/>
    </row>
    <row r="63" spans="1:7">
      <c r="A63" s="9"/>
      <c r="B63" s="9"/>
      <c r="C63" s="9"/>
      <c r="D63" s="9"/>
      <c r="E63" s="9"/>
      <c r="F63" s="9"/>
      <c r="G63" s="9"/>
    </row>
    <row r="64" spans="1:7">
      <c r="A64" s="9"/>
      <c r="B64" s="9"/>
      <c r="C64" s="9"/>
      <c r="D64" s="9"/>
      <c r="E64" s="9"/>
      <c r="F64" s="9"/>
      <c r="G64" s="9"/>
    </row>
    <row r="65" spans="1:7">
      <c r="A65" s="9"/>
      <c r="B65" s="9"/>
      <c r="C65" s="9"/>
      <c r="D65" s="9"/>
      <c r="E65" s="9"/>
      <c r="F65" s="9"/>
      <c r="G65" s="9"/>
    </row>
    <row r="66" spans="1:7">
      <c r="A66" s="9"/>
      <c r="B66" s="9"/>
      <c r="C66" s="9"/>
      <c r="D66" s="9"/>
      <c r="E66" s="9"/>
      <c r="F66" s="9"/>
      <c r="G66" s="9"/>
    </row>
    <row r="67" spans="1:7">
      <c r="A67" s="9"/>
      <c r="B67" s="9"/>
      <c r="C67" s="9"/>
      <c r="D67" s="9"/>
      <c r="E67" s="9"/>
      <c r="F67" s="9"/>
      <c r="G67" s="9"/>
    </row>
    <row r="68" spans="1:7">
      <c r="A68" s="9"/>
      <c r="B68" s="9"/>
      <c r="C68" s="9"/>
      <c r="D68" s="9"/>
      <c r="E68" s="9"/>
      <c r="F68" s="9"/>
      <c r="G68" s="9"/>
    </row>
    <row r="69" spans="1:7">
      <c r="A69" s="9"/>
      <c r="B69" s="9"/>
      <c r="C69" s="9"/>
      <c r="D69" s="9"/>
      <c r="E69" s="9"/>
      <c r="F69" s="9"/>
      <c r="G69" s="9"/>
    </row>
    <row r="70" spans="1:7">
      <c r="A70" s="9"/>
      <c r="B70" s="9"/>
      <c r="C70" s="9"/>
      <c r="D70" s="9"/>
      <c r="E70" s="9"/>
      <c r="F70" s="9"/>
      <c r="G70" s="9"/>
    </row>
    <row r="71" spans="1:7">
      <c r="A71" s="9"/>
      <c r="B71" s="9"/>
      <c r="C71" s="9"/>
      <c r="D71" s="9"/>
      <c r="E71" s="9"/>
      <c r="F71" s="9"/>
      <c r="G71" s="9"/>
    </row>
    <row r="72" spans="1:7">
      <c r="A72" s="9"/>
      <c r="B72" s="9"/>
      <c r="C72" s="9"/>
      <c r="D72" s="9"/>
      <c r="E72" s="9"/>
      <c r="F72" s="9"/>
      <c r="G72" s="9"/>
    </row>
    <row r="73" spans="1:7">
      <c r="A73" s="9"/>
      <c r="B73" s="9"/>
      <c r="C73" s="9"/>
      <c r="D73" s="9"/>
      <c r="E73" s="9"/>
      <c r="F73" s="9"/>
      <c r="G73" s="9"/>
    </row>
    <row r="74" spans="1:7">
      <c r="A74" s="9"/>
      <c r="B74" s="9"/>
      <c r="C74" s="9"/>
      <c r="D74" s="9"/>
      <c r="E74" s="9"/>
      <c r="F74" s="9"/>
      <c r="G74" s="9"/>
    </row>
    <row r="75" spans="1:7">
      <c r="A75" s="9"/>
      <c r="B75" s="9"/>
      <c r="C75" s="9"/>
      <c r="D75" s="9"/>
      <c r="E75" s="9"/>
      <c r="F75" s="9"/>
      <c r="G75" s="9"/>
    </row>
    <row r="76" spans="1:7">
      <c r="A76" s="9"/>
      <c r="B76" s="9"/>
      <c r="C76" s="9"/>
      <c r="D76" s="9"/>
      <c r="E76" s="9"/>
      <c r="F76" s="9"/>
      <c r="G76" s="9"/>
    </row>
    <row r="77" spans="1:7">
      <c r="A77" s="9"/>
      <c r="B77" s="9"/>
      <c r="C77" s="9"/>
      <c r="D77" s="9"/>
      <c r="E77" s="9"/>
      <c r="F77" s="9"/>
      <c r="G77" s="9"/>
    </row>
    <row r="78" spans="1:7">
      <c r="A78" s="9"/>
      <c r="B78" s="9"/>
      <c r="C78" s="9"/>
      <c r="D78" s="9"/>
      <c r="E78" s="9"/>
      <c r="F78" s="9"/>
      <c r="G78" s="9"/>
    </row>
    <row r="79" spans="1:7">
      <c r="A79" s="9"/>
      <c r="B79" s="9"/>
      <c r="C79" s="9"/>
      <c r="D79" s="9"/>
      <c r="E79" s="9"/>
      <c r="F79" s="9"/>
      <c r="G79" s="9"/>
    </row>
    <row r="80" spans="1:7">
      <c r="A80" s="9"/>
      <c r="B80" s="9"/>
      <c r="C80" s="9"/>
      <c r="D80" s="9"/>
      <c r="E80" s="9"/>
      <c r="F80" s="9"/>
      <c r="G80" s="9"/>
    </row>
    <row r="81" spans="1:7">
      <c r="A81" s="9"/>
      <c r="B81" s="9"/>
      <c r="C81" s="9"/>
      <c r="D81" s="9"/>
      <c r="E81" s="9"/>
      <c r="F81" s="9"/>
      <c r="G81" s="9"/>
    </row>
    <row r="82" spans="1:7">
      <c r="A82" s="9"/>
      <c r="B82" s="9"/>
      <c r="C82" s="9"/>
      <c r="D82" s="9"/>
      <c r="E82" s="9"/>
      <c r="F82" s="9"/>
      <c r="G82" s="9"/>
    </row>
    <row r="83" spans="1:7">
      <c r="A83" s="9"/>
      <c r="B83" s="9"/>
      <c r="C83" s="9"/>
      <c r="D83" s="9"/>
      <c r="E83" s="9"/>
      <c r="F83" s="9"/>
      <c r="G83" s="9"/>
    </row>
    <row r="84" spans="1:7">
      <c r="A84" s="9"/>
      <c r="B84" s="9"/>
      <c r="C84" s="9"/>
      <c r="D84" s="9"/>
      <c r="E84" s="9"/>
      <c r="F84" s="9"/>
      <c r="G84" s="9"/>
    </row>
    <row r="85" spans="1:7">
      <c r="A85" s="9"/>
      <c r="B85" s="9"/>
      <c r="C85" s="9"/>
      <c r="D85" s="9"/>
      <c r="E85" s="9"/>
      <c r="F85" s="9"/>
      <c r="G85" s="9"/>
    </row>
    <row r="86" spans="1:7">
      <c r="A86" s="9"/>
      <c r="B86" s="9"/>
      <c r="C86" s="9"/>
      <c r="D86" s="9"/>
      <c r="E86" s="9"/>
      <c r="F86" s="9"/>
      <c r="G86" s="9"/>
    </row>
    <row r="87" spans="1:7">
      <c r="A87" s="9"/>
      <c r="B87" s="9"/>
      <c r="C87" s="9"/>
      <c r="D87" s="9"/>
      <c r="E87" s="9"/>
      <c r="F87" s="9"/>
      <c r="G87" s="9"/>
    </row>
    <row r="88" spans="1:7">
      <c r="A88" s="9"/>
      <c r="B88" s="9"/>
      <c r="C88" s="9"/>
      <c r="D88" s="9"/>
      <c r="E88" s="9"/>
      <c r="F88" s="9"/>
      <c r="G88" s="9"/>
    </row>
    <row r="89" spans="1:7">
      <c r="A89" s="9"/>
      <c r="B89" s="9"/>
      <c r="C89" s="9"/>
      <c r="D89" s="9"/>
      <c r="E89" s="9"/>
      <c r="F89" s="9"/>
      <c r="G89" s="9"/>
    </row>
    <row r="90" spans="1:7">
      <c r="A90" s="9"/>
      <c r="B90" s="9"/>
      <c r="C90" s="9"/>
      <c r="D90" s="9"/>
      <c r="E90" s="9"/>
      <c r="F90" s="9"/>
      <c r="G90" s="9"/>
    </row>
    <row r="91" spans="1:7">
      <c r="A91" s="9"/>
      <c r="B91" s="9"/>
      <c r="C91" s="9"/>
      <c r="D91" s="9"/>
      <c r="E91" s="9"/>
      <c r="F91" s="9"/>
      <c r="G91" s="9"/>
    </row>
    <row r="92" spans="1:7">
      <c r="A92" s="9"/>
      <c r="B92" s="9"/>
      <c r="C92" s="9"/>
      <c r="D92" s="9"/>
      <c r="E92" s="9"/>
      <c r="F92" s="9"/>
      <c r="G92" s="9"/>
    </row>
    <row r="93" spans="1:7">
      <c r="A93" s="9"/>
      <c r="B93" s="9"/>
      <c r="C93" s="9"/>
      <c r="D93" s="9"/>
      <c r="E93" s="9"/>
      <c r="F93" s="9"/>
      <c r="G93" s="9"/>
    </row>
    <row r="94" spans="1:7">
      <c r="A94" s="9"/>
      <c r="B94" s="9"/>
      <c r="C94" s="9"/>
      <c r="D94" s="9"/>
      <c r="E94" s="9"/>
      <c r="F94" s="9"/>
      <c r="G94" s="9"/>
    </row>
    <row r="95" spans="1:7">
      <c r="A95" s="9"/>
      <c r="B95" s="9"/>
      <c r="C95" s="9"/>
      <c r="D95" s="9"/>
      <c r="E95" s="9"/>
      <c r="F95" s="9"/>
      <c r="G95" s="9"/>
    </row>
    <row r="96" spans="1:7">
      <c r="A96" s="9"/>
      <c r="B96" s="9"/>
      <c r="C96" s="9"/>
      <c r="D96" s="9"/>
      <c r="E96" s="9"/>
      <c r="F96" s="9"/>
      <c r="G96" s="9"/>
    </row>
    <row r="97" spans="1:7">
      <c r="A97" s="9"/>
      <c r="B97" s="9"/>
      <c r="C97" s="9"/>
      <c r="D97" s="9"/>
      <c r="E97" s="9"/>
      <c r="F97" s="9"/>
      <c r="G97" s="9"/>
    </row>
    <row r="98" spans="1:7">
      <c r="A98" s="9"/>
      <c r="B98" s="9"/>
      <c r="C98" s="9"/>
      <c r="D98" s="9"/>
      <c r="E98" s="9"/>
      <c r="F98" s="9"/>
      <c r="G98" s="9"/>
    </row>
    <row r="99" spans="1:7">
      <c r="A99" s="9"/>
      <c r="B99" s="9"/>
      <c r="C99" s="9"/>
      <c r="D99" s="9"/>
      <c r="E99" s="9"/>
      <c r="F99" s="9"/>
      <c r="G99" s="9"/>
    </row>
    <row r="100" spans="1:7">
      <c r="A100" s="9"/>
      <c r="B100" s="9"/>
      <c r="C100" s="9"/>
      <c r="D100" s="9"/>
      <c r="E100" s="9"/>
      <c r="F100" s="9"/>
      <c r="G100" s="9"/>
    </row>
    <row r="101" spans="1:7">
      <c r="A101" s="9"/>
      <c r="B101" s="9"/>
      <c r="C101" s="9"/>
      <c r="D101" s="9"/>
      <c r="E101" s="9"/>
      <c r="F101" s="9"/>
      <c r="G101" s="9"/>
    </row>
    <row r="102" spans="1:7">
      <c r="A102" s="9"/>
      <c r="B102" s="9"/>
      <c r="C102" s="9"/>
      <c r="D102" s="9"/>
      <c r="E102" s="9"/>
      <c r="F102" s="9"/>
      <c r="G102" s="9"/>
    </row>
    <row r="103" spans="1:7">
      <c r="A103" s="9"/>
      <c r="B103" s="9"/>
      <c r="C103" s="9"/>
      <c r="D103" s="9"/>
      <c r="E103" s="9"/>
      <c r="F103" s="9"/>
      <c r="G103" s="9"/>
    </row>
    <row r="104" spans="1:7">
      <c r="A104" s="9"/>
      <c r="B104" s="9"/>
      <c r="C104" s="9"/>
      <c r="D104" s="9"/>
      <c r="E104" s="9"/>
      <c r="F104" s="9"/>
      <c r="G104" s="9"/>
    </row>
    <row r="105" spans="1:7">
      <c r="A105" s="9"/>
      <c r="B105" s="9"/>
      <c r="C105" s="9"/>
      <c r="D105" s="9"/>
      <c r="E105" s="9"/>
      <c r="F105" s="9"/>
      <c r="G105" s="9"/>
    </row>
    <row r="106" spans="1:7">
      <c r="A106" s="9"/>
      <c r="B106" s="9"/>
      <c r="C106" s="9"/>
      <c r="D106" s="9"/>
      <c r="E106" s="9"/>
      <c r="F106" s="9"/>
      <c r="G106" s="9"/>
    </row>
    <row r="107" spans="1:7">
      <c r="A107" s="9"/>
      <c r="B107" s="9"/>
      <c r="C107" s="9"/>
      <c r="D107" s="9"/>
      <c r="E107" s="9"/>
      <c r="F107" s="9"/>
      <c r="G107" s="9"/>
    </row>
    <row r="108" spans="1:7">
      <c r="A108" s="9"/>
      <c r="B108" s="9"/>
      <c r="C108" s="9"/>
      <c r="D108" s="9"/>
      <c r="E108" s="9"/>
      <c r="F108" s="9"/>
      <c r="G108" s="9"/>
    </row>
    <row r="109" spans="1:7">
      <c r="A109" s="9"/>
      <c r="B109" s="9"/>
      <c r="C109" s="9"/>
      <c r="D109" s="9"/>
      <c r="E109" s="9"/>
      <c r="F109" s="9"/>
      <c r="G109" s="9"/>
    </row>
    <row r="110" spans="1:7">
      <c r="A110" s="9"/>
      <c r="B110" s="9"/>
      <c r="C110" s="9"/>
      <c r="D110" s="9"/>
      <c r="E110" s="9"/>
      <c r="F110" s="9"/>
      <c r="G110" s="9"/>
    </row>
    <row r="111" spans="1:7">
      <c r="A111" s="9"/>
      <c r="B111" s="9"/>
      <c r="C111" s="9"/>
      <c r="D111" s="9"/>
      <c r="E111" s="9"/>
      <c r="F111" s="9"/>
      <c r="G111" s="9"/>
    </row>
    <row r="112" spans="1:7">
      <c r="A112" s="9"/>
      <c r="B112" s="9"/>
      <c r="C112" s="9"/>
      <c r="D112" s="9"/>
      <c r="E112" s="9"/>
      <c r="F112" s="9"/>
      <c r="G112" s="9"/>
    </row>
    <row r="113" spans="1:7">
      <c r="A113" s="9"/>
      <c r="B113" s="9"/>
      <c r="C113" s="9"/>
      <c r="D113" s="9"/>
      <c r="E113" s="9"/>
      <c r="F113" s="9"/>
      <c r="G113" s="9"/>
    </row>
    <row r="114" spans="1:7">
      <c r="A114" s="9"/>
      <c r="B114" s="9"/>
      <c r="C114" s="9"/>
      <c r="D114" s="9"/>
      <c r="E114" s="9"/>
      <c r="F114" s="9"/>
      <c r="G114" s="9"/>
    </row>
    <row r="115" spans="1:7">
      <c r="A115" s="9"/>
      <c r="B115" s="9"/>
      <c r="C115" s="9"/>
      <c r="D115" s="9"/>
      <c r="E115" s="9"/>
      <c r="F115" s="9"/>
      <c r="G115" s="9"/>
    </row>
    <row r="116" spans="1:7">
      <c r="A116" s="9"/>
      <c r="B116" s="9"/>
      <c r="C116" s="9"/>
      <c r="D116" s="9"/>
      <c r="E116" s="9"/>
      <c r="F116" s="9"/>
      <c r="G116" s="9"/>
    </row>
    <row r="117" spans="1:7">
      <c r="A117" s="9"/>
      <c r="B117" s="9"/>
      <c r="C117" s="9"/>
      <c r="D117" s="9"/>
      <c r="E117" s="9"/>
      <c r="F117" s="9"/>
      <c r="G117" s="9"/>
    </row>
    <row r="118" spans="1:7">
      <c r="A118" s="9"/>
      <c r="B118" s="9"/>
      <c r="C118" s="9"/>
      <c r="D118" s="9"/>
      <c r="E118" s="9"/>
      <c r="F118" s="9"/>
      <c r="G118" s="9"/>
    </row>
    <row r="119" spans="1:7">
      <c r="A119" s="9"/>
      <c r="B119" s="9"/>
      <c r="C119" s="9"/>
      <c r="D119" s="9"/>
      <c r="E119" s="9"/>
      <c r="F119" s="9"/>
      <c r="G119" s="9"/>
    </row>
    <row r="120" spans="1:7">
      <c r="A120" s="9"/>
      <c r="B120" s="9"/>
      <c r="C120" s="9"/>
      <c r="D120" s="9"/>
      <c r="E120" s="9"/>
      <c r="F120" s="9"/>
      <c r="G120" s="9"/>
    </row>
    <row r="121" spans="1:7">
      <c r="A121" s="9"/>
      <c r="B121" s="9"/>
      <c r="C121" s="9"/>
      <c r="D121" s="9"/>
      <c r="E121" s="9"/>
      <c r="F121" s="9"/>
      <c r="G121" s="9"/>
    </row>
    <row r="122" spans="1:7">
      <c r="A122" s="9"/>
      <c r="B122" s="9"/>
      <c r="C122" s="9"/>
      <c r="D122" s="9"/>
      <c r="E122" s="9"/>
      <c r="F122" s="9"/>
      <c r="G122" s="9"/>
    </row>
    <row r="123" spans="1:7">
      <c r="A123" s="9"/>
      <c r="B123" s="9"/>
      <c r="C123" s="9"/>
      <c r="D123" s="9"/>
      <c r="E123" s="9"/>
      <c r="F123" s="9"/>
      <c r="G123" s="9"/>
    </row>
    <row r="124" spans="1:7">
      <c r="A124" s="9"/>
      <c r="B124" s="9"/>
      <c r="C124" s="9"/>
      <c r="D124" s="9"/>
      <c r="E124" s="9"/>
      <c r="F124" s="9"/>
      <c r="G124" s="9"/>
    </row>
    <row r="125" spans="1:7">
      <c r="A125" s="9"/>
      <c r="B125" s="9"/>
      <c r="C125" s="9"/>
      <c r="D125" s="9"/>
      <c r="E125" s="9"/>
      <c r="F125" s="9"/>
      <c r="G125" s="9"/>
    </row>
    <row r="126" spans="1:7">
      <c r="A126" s="9"/>
      <c r="B126" s="9"/>
      <c r="C126" s="9"/>
      <c r="D126" s="9"/>
      <c r="E126" s="9"/>
      <c r="F126" s="9"/>
      <c r="G126" s="9"/>
    </row>
    <row r="127" spans="1:7">
      <c r="A127" s="9"/>
      <c r="B127" s="9"/>
      <c r="C127" s="9"/>
      <c r="D127" s="9"/>
      <c r="E127" s="9"/>
      <c r="F127" s="9"/>
      <c r="G127" s="9"/>
    </row>
    <row r="128" spans="1:7">
      <c r="A128" s="9"/>
      <c r="B128" s="9"/>
      <c r="C128" s="9"/>
      <c r="D128" s="9"/>
      <c r="E128" s="9"/>
      <c r="F128" s="9"/>
      <c r="G128" s="9"/>
    </row>
    <row r="129" spans="1:7">
      <c r="A129" s="9"/>
      <c r="B129" s="9"/>
      <c r="C129" s="9"/>
      <c r="D129" s="9"/>
      <c r="E129" s="9"/>
      <c r="F129" s="9"/>
      <c r="G129" s="9"/>
    </row>
    <row r="130" spans="1:7">
      <c r="A130" s="9"/>
      <c r="B130" s="9"/>
      <c r="C130" s="9"/>
      <c r="D130" s="9"/>
      <c r="E130" s="9"/>
      <c r="F130" s="9"/>
      <c r="G130" s="9"/>
    </row>
  </sheetData>
  <sheetProtection algorithmName="SHA-512" hashValue="cPiM9p9Uv/xO61g9IMaVyYTv+07/cJsOkxg5eLEow/5dF8CH8S0Cd7dYsis3EMMIpt4UBhiVXhFaj0dlMs0Y5A==" saltValue="ydJpy2Bflb1klETj4OLiFg==" spinCount="100000" sheet="1" objects="1" scenarios="1"/>
  <mergeCells count="24">
    <mergeCell ref="A49:B49"/>
    <mergeCell ref="C49:E49"/>
    <mergeCell ref="A11:A13"/>
    <mergeCell ref="B11:B13"/>
    <mergeCell ref="A37:C37"/>
    <mergeCell ref="A45:C45"/>
    <mergeCell ref="A46:C46"/>
    <mergeCell ref="A38:C38"/>
    <mergeCell ref="A40:B40"/>
    <mergeCell ref="A1:I1"/>
    <mergeCell ref="A2:B2"/>
    <mergeCell ref="C2:I2"/>
    <mergeCell ref="A3:B3"/>
    <mergeCell ref="C3:I3"/>
    <mergeCell ref="A7:D7"/>
    <mergeCell ref="A8:I8"/>
    <mergeCell ref="G37:I37"/>
    <mergeCell ref="G38:I38"/>
    <mergeCell ref="A4:B4"/>
    <mergeCell ref="C4:I4"/>
    <mergeCell ref="A5:B5"/>
    <mergeCell ref="C5:I5"/>
    <mergeCell ref="A6:B6"/>
    <mergeCell ref="C6:I6"/>
  </mergeCells>
  <dataValidations count="5">
    <dataValidation type="list" allowBlank="1" showErrorMessage="1" sqref="D44 D41 D11:D36" xr:uid="{6A0DF66F-7F46-4C50-B538-532C554A09CA}">
      <mc:AlternateContent xmlns:x12ac="http://schemas.microsoft.com/office/spreadsheetml/2011/1/ac" xmlns:mc="http://schemas.openxmlformats.org/markup-compatibility/2006">
        <mc:Choice Requires="x12ac">
          <x12ac:list>1,"0,50",0</x12ac:list>
        </mc:Choice>
        <mc:Fallback>
          <formula1>"1,0,50,0"</formula1>
        </mc:Fallback>
      </mc:AlternateContent>
    </dataValidation>
    <dataValidation type="list" allowBlank="1" showErrorMessage="1" sqref="E41" xr:uid="{B4476971-F027-42FD-A919-BFCF0082723C}">
      <mc:AlternateContent xmlns:x12ac="http://schemas.microsoft.com/office/spreadsheetml/2011/1/ac" xmlns:mc="http://schemas.openxmlformats.org/markup-compatibility/2006">
        <mc:Choice Requires="x12ac">
          <x12ac:list>0,"0,33","0,66",1</x12ac:list>
        </mc:Choice>
        <mc:Fallback>
          <formula1>"0,0,33,0,66,1"</formula1>
        </mc:Fallback>
      </mc:AlternateContent>
    </dataValidation>
    <dataValidation type="list" allowBlank="1" showErrorMessage="1" sqref="E44:F44 E11:F36" xr:uid="{9BB0113D-8C4E-4BFB-A8E4-ABB59ED575D0}">
      <formula1>"1,0"</formula1>
    </dataValidation>
    <dataValidation type="list" allowBlank="1" showErrorMessage="1" sqref="G44 G11:G13 G17:G18 G31:H31 I15 I19 G29:H29 G20:G28 G30 G32:G34 G36" xr:uid="{5A95DE0B-EB7B-4058-BDB6-B48242EE8AE3}">
      <formula1>"SI,NO,SIN EVALUACIÓN"</formula1>
    </dataValidation>
    <dataValidation type="list" allowBlank="1" showInputMessage="1" showErrorMessage="1" sqref="C6:I6" xr:uid="{1B6326F4-6DA0-4E1F-BA9E-CD10FC8096EA}">
      <formula1>"Denuncia ciudadana,Primer monitoreo,Segundo monitoreo para seguimiento de subsanación de observaciones"</formula1>
    </dataValidation>
  </dataValidations>
  <pageMargins left="0.70866141732283472" right="0.70866141732283472" top="0.74803149606299213" bottom="0.74803149606299213" header="0.31496062992125984" footer="0.31496062992125984"/>
  <pageSetup paperSize="9" scale="52" fitToHeight="2" orientation="portrait" verticalDpi="300" r:id="rId1"/>
  <headerFooter>
    <oddHeader>&amp;C&amp;G</oddHeader>
  </headerFooter>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FF00"/>
    <outlinePr summaryBelow="0" summaryRight="0"/>
    <pageSetUpPr fitToPage="1"/>
  </sheetPr>
  <dimension ref="A1:I111"/>
  <sheetViews>
    <sheetView showGridLines="0" zoomScaleNormal="100" workbookViewId="0">
      <pane ySplit="10" topLeftCell="A19" activePane="bottomLeft" state="frozen"/>
      <selection pane="bottomLeft" activeCell="C12" sqref="C12"/>
    </sheetView>
  </sheetViews>
  <sheetFormatPr baseColWidth="10" defaultColWidth="12.5703125" defaultRowHeight="12.75"/>
  <cols>
    <col min="1" max="1" width="7.7109375" customWidth="1"/>
    <col min="2" max="2" width="50.140625" customWidth="1"/>
    <col min="3" max="3" width="37.42578125" customWidth="1"/>
    <col min="4" max="5" width="12.5703125" customWidth="1"/>
  </cols>
  <sheetData>
    <row r="1" spans="1:9" s="47" customFormat="1" ht="21">
      <c r="A1" s="143" t="s">
        <v>387</v>
      </c>
      <c r="B1" s="143"/>
      <c r="C1" s="143"/>
      <c r="D1" s="143"/>
      <c r="E1" s="143"/>
      <c r="F1" s="143"/>
      <c r="G1" s="143"/>
      <c r="H1" s="143"/>
      <c r="I1" s="143"/>
    </row>
    <row r="2" spans="1:9" s="47" customFormat="1" ht="22.5" customHeight="1">
      <c r="A2" s="144" t="s">
        <v>373</v>
      </c>
      <c r="B2" s="144"/>
      <c r="C2" s="145" t="s">
        <v>378</v>
      </c>
      <c r="D2" s="146"/>
      <c r="E2" s="146"/>
      <c r="F2" s="146"/>
      <c r="G2" s="146"/>
      <c r="H2" s="146"/>
      <c r="I2" s="147"/>
    </row>
    <row r="3" spans="1:9" s="47" customFormat="1" ht="22.5" customHeight="1">
      <c r="A3" s="144" t="s">
        <v>374</v>
      </c>
      <c r="B3" s="144"/>
      <c r="C3" s="149"/>
      <c r="D3" s="149"/>
      <c r="E3" s="149"/>
      <c r="F3" s="149"/>
      <c r="G3" s="149"/>
      <c r="H3" s="149"/>
      <c r="I3" s="149"/>
    </row>
    <row r="4" spans="1:9" s="47" customFormat="1" ht="22.5" customHeight="1">
      <c r="A4" s="144" t="s">
        <v>375</v>
      </c>
      <c r="B4" s="144"/>
      <c r="C4" s="150"/>
      <c r="D4" s="150"/>
      <c r="E4" s="150"/>
      <c r="F4" s="150"/>
      <c r="G4" s="150"/>
      <c r="H4" s="150"/>
      <c r="I4" s="150"/>
    </row>
    <row r="5" spans="1:9" s="47" customFormat="1" ht="22.5" customHeight="1">
      <c r="A5" s="144" t="s">
        <v>376</v>
      </c>
      <c r="B5" s="144"/>
      <c r="C5" s="149"/>
      <c r="D5" s="149"/>
      <c r="E5" s="149"/>
      <c r="F5" s="149"/>
      <c r="G5" s="149"/>
      <c r="H5" s="149"/>
      <c r="I5" s="149"/>
    </row>
    <row r="6" spans="1:9" s="47" customFormat="1" ht="22.5" customHeight="1">
      <c r="A6" s="144" t="s">
        <v>380</v>
      </c>
      <c r="B6" s="144"/>
      <c r="C6" s="149"/>
      <c r="D6" s="149"/>
      <c r="E6" s="149"/>
      <c r="F6" s="149"/>
      <c r="G6" s="149"/>
      <c r="H6" s="149"/>
      <c r="I6" s="149"/>
    </row>
    <row r="7" spans="1:9" s="47" customFormat="1" ht="2.25" customHeight="1">
      <c r="A7" s="151"/>
      <c r="B7" s="151"/>
      <c r="C7" s="151"/>
      <c r="D7" s="151"/>
    </row>
    <row r="8" spans="1:9" s="49" customFormat="1" ht="24" customHeight="1">
      <c r="A8" s="155" t="s">
        <v>360</v>
      </c>
      <c r="B8" s="155"/>
      <c r="C8" s="155"/>
      <c r="D8" s="155"/>
      <c r="E8" s="155"/>
      <c r="F8" s="155"/>
      <c r="G8" s="155"/>
      <c r="H8" s="155"/>
      <c r="I8" s="155"/>
    </row>
    <row r="9" spans="1:9" ht="0.75" customHeight="1" thickBot="1">
      <c r="A9" s="11"/>
      <c r="B9" s="11"/>
      <c r="C9" s="11"/>
      <c r="D9" s="11"/>
      <c r="E9" s="11"/>
      <c r="F9" s="11"/>
      <c r="G9" s="11"/>
      <c r="H9" s="11"/>
      <c r="I9" s="11"/>
    </row>
    <row r="10" spans="1:9" ht="36.75" thickBot="1">
      <c r="A10" s="129" t="s">
        <v>7</v>
      </c>
      <c r="B10" s="69" t="s">
        <v>340</v>
      </c>
      <c r="C10" s="23" t="s">
        <v>342</v>
      </c>
      <c r="D10" s="30" t="s">
        <v>359</v>
      </c>
      <c r="E10" s="30" t="s">
        <v>5</v>
      </c>
      <c r="F10" s="29" t="s">
        <v>379</v>
      </c>
      <c r="G10" s="83" t="s">
        <v>344</v>
      </c>
      <c r="H10" s="84" t="s">
        <v>345</v>
      </c>
      <c r="I10" s="85" t="s">
        <v>346</v>
      </c>
    </row>
    <row r="11" spans="1:9" ht="12.75" customHeight="1">
      <c r="A11" s="166">
        <v>1</v>
      </c>
      <c r="B11" s="168" t="s">
        <v>10</v>
      </c>
      <c r="C11" s="24" t="s">
        <v>253</v>
      </c>
      <c r="D11" s="70">
        <v>1</v>
      </c>
      <c r="E11" s="70">
        <v>1</v>
      </c>
      <c r="F11" s="126">
        <v>1</v>
      </c>
      <c r="G11" s="123" t="s">
        <v>381</v>
      </c>
      <c r="H11" s="27"/>
      <c r="I11" s="28"/>
    </row>
    <row r="12" spans="1:9" ht="36">
      <c r="A12" s="167"/>
      <c r="B12" s="169"/>
      <c r="C12" s="25" t="s">
        <v>255</v>
      </c>
      <c r="D12" s="70">
        <v>1</v>
      </c>
      <c r="E12" s="70">
        <v>1</v>
      </c>
      <c r="F12" s="70">
        <v>1</v>
      </c>
      <c r="G12" s="124" t="s">
        <v>381</v>
      </c>
      <c r="H12" s="128"/>
      <c r="I12" s="12"/>
    </row>
    <row r="13" spans="1:9" ht="36">
      <c r="A13" s="167"/>
      <c r="B13" s="169"/>
      <c r="C13" s="26" t="s">
        <v>254</v>
      </c>
      <c r="D13" s="70">
        <v>1</v>
      </c>
      <c r="E13" s="70">
        <v>1</v>
      </c>
      <c r="F13" s="70">
        <v>1</v>
      </c>
      <c r="G13" s="124" t="s">
        <v>381</v>
      </c>
      <c r="H13" s="128"/>
      <c r="I13" s="12"/>
    </row>
    <row r="14" spans="1:9" ht="24">
      <c r="A14" s="130">
        <v>2</v>
      </c>
      <c r="B14" s="50" t="s">
        <v>252</v>
      </c>
      <c r="C14" s="72" t="s">
        <v>256</v>
      </c>
      <c r="D14" s="70">
        <v>1</v>
      </c>
      <c r="E14" s="70">
        <v>1</v>
      </c>
      <c r="F14" s="70">
        <v>1</v>
      </c>
      <c r="G14" s="128"/>
      <c r="H14" s="128"/>
      <c r="I14" s="12"/>
    </row>
    <row r="15" spans="1:9" ht="36">
      <c r="A15" s="130">
        <v>3</v>
      </c>
      <c r="B15" s="50" t="s">
        <v>257</v>
      </c>
      <c r="C15" s="72" t="s">
        <v>19</v>
      </c>
      <c r="D15" s="70">
        <v>1</v>
      </c>
      <c r="E15" s="70">
        <v>1</v>
      </c>
      <c r="F15" s="70">
        <v>1</v>
      </c>
      <c r="G15" s="128"/>
      <c r="H15" s="128"/>
      <c r="I15" s="73" t="s">
        <v>381</v>
      </c>
    </row>
    <row r="16" spans="1:9" ht="24">
      <c r="A16" s="92">
        <v>4</v>
      </c>
      <c r="B16" s="52" t="s">
        <v>258</v>
      </c>
      <c r="C16" s="74" t="s">
        <v>259</v>
      </c>
      <c r="D16" s="70">
        <v>1</v>
      </c>
      <c r="E16" s="70">
        <v>1</v>
      </c>
      <c r="F16" s="70">
        <v>1</v>
      </c>
      <c r="G16" s="128"/>
      <c r="H16" s="128"/>
      <c r="I16" s="12"/>
    </row>
    <row r="17" spans="1:9" ht="24">
      <c r="A17" s="130">
        <v>5</v>
      </c>
      <c r="B17" s="50" t="s">
        <v>347</v>
      </c>
      <c r="C17" s="72" t="s">
        <v>260</v>
      </c>
      <c r="D17" s="70">
        <v>1</v>
      </c>
      <c r="E17" s="70">
        <v>1</v>
      </c>
      <c r="F17" s="70">
        <v>1</v>
      </c>
      <c r="G17" s="124" t="s">
        <v>381</v>
      </c>
      <c r="H17" s="128"/>
      <c r="I17" s="12"/>
    </row>
    <row r="18" spans="1:9" ht="36">
      <c r="A18" s="130">
        <v>22</v>
      </c>
      <c r="B18" s="50" t="s">
        <v>348</v>
      </c>
      <c r="C18" s="72" t="s">
        <v>260</v>
      </c>
      <c r="D18" s="70">
        <v>1</v>
      </c>
      <c r="E18" s="70">
        <v>1</v>
      </c>
      <c r="F18" s="70">
        <v>1</v>
      </c>
      <c r="G18" s="124" t="s">
        <v>381</v>
      </c>
      <c r="H18" s="128"/>
      <c r="I18" s="12"/>
    </row>
    <row r="19" spans="1:9" ht="84">
      <c r="A19" s="92">
        <v>6</v>
      </c>
      <c r="B19" s="52" t="s">
        <v>261</v>
      </c>
      <c r="C19" s="74" t="s">
        <v>262</v>
      </c>
      <c r="D19" s="70">
        <v>1</v>
      </c>
      <c r="E19" s="70">
        <v>1</v>
      </c>
      <c r="F19" s="70">
        <v>1</v>
      </c>
      <c r="G19" s="128"/>
      <c r="H19" s="128"/>
      <c r="I19" s="73" t="s">
        <v>381</v>
      </c>
    </row>
    <row r="20" spans="1:9" ht="36">
      <c r="A20" s="130">
        <v>7</v>
      </c>
      <c r="B20" s="50" t="s">
        <v>264</v>
      </c>
      <c r="C20" s="72" t="s">
        <v>263</v>
      </c>
      <c r="D20" s="70">
        <v>1</v>
      </c>
      <c r="E20" s="70">
        <v>1</v>
      </c>
      <c r="F20" s="70">
        <v>1</v>
      </c>
      <c r="G20" s="124" t="s">
        <v>381</v>
      </c>
      <c r="H20" s="128"/>
      <c r="I20" s="12"/>
    </row>
    <row r="21" spans="1:9" ht="96">
      <c r="A21" s="92">
        <v>8</v>
      </c>
      <c r="B21" s="52" t="s">
        <v>265</v>
      </c>
      <c r="C21" s="74" t="s">
        <v>266</v>
      </c>
      <c r="D21" s="70">
        <v>1</v>
      </c>
      <c r="E21" s="70">
        <v>1</v>
      </c>
      <c r="F21" s="70">
        <v>1</v>
      </c>
      <c r="G21" s="124" t="s">
        <v>381</v>
      </c>
      <c r="H21" s="128"/>
      <c r="I21" s="12"/>
    </row>
    <row r="22" spans="1:9" ht="36">
      <c r="A22" s="131">
        <v>9</v>
      </c>
      <c r="B22" s="75" t="s">
        <v>267</v>
      </c>
      <c r="C22" s="25" t="s">
        <v>268</v>
      </c>
      <c r="D22" s="70">
        <v>1</v>
      </c>
      <c r="E22" s="70">
        <v>1</v>
      </c>
      <c r="F22" s="70">
        <v>1</v>
      </c>
      <c r="G22" s="124" t="s">
        <v>381</v>
      </c>
      <c r="H22" s="128"/>
      <c r="I22" s="12"/>
    </row>
    <row r="23" spans="1:9">
      <c r="A23" s="92">
        <v>10</v>
      </c>
      <c r="B23" s="52" t="s">
        <v>59</v>
      </c>
      <c r="C23" s="74" t="s">
        <v>269</v>
      </c>
      <c r="D23" s="70">
        <v>1</v>
      </c>
      <c r="E23" s="70">
        <v>1</v>
      </c>
      <c r="F23" s="70">
        <v>1</v>
      </c>
      <c r="G23" s="124" t="s">
        <v>381</v>
      </c>
      <c r="H23" s="128"/>
      <c r="I23" s="12"/>
    </row>
    <row r="24" spans="1:9" ht="120">
      <c r="A24" s="130">
        <v>11</v>
      </c>
      <c r="B24" s="50" t="s">
        <v>270</v>
      </c>
      <c r="C24" s="72" t="s">
        <v>63</v>
      </c>
      <c r="D24" s="70">
        <v>1</v>
      </c>
      <c r="E24" s="70">
        <v>1</v>
      </c>
      <c r="F24" s="70">
        <v>1</v>
      </c>
      <c r="G24" s="124" t="s">
        <v>381</v>
      </c>
      <c r="H24" s="128"/>
      <c r="I24" s="12"/>
    </row>
    <row r="25" spans="1:9" ht="36">
      <c r="A25" s="92">
        <v>12</v>
      </c>
      <c r="B25" s="52" t="s">
        <v>271</v>
      </c>
      <c r="C25" s="74" t="s">
        <v>272</v>
      </c>
      <c r="D25" s="70">
        <v>1</v>
      </c>
      <c r="E25" s="70">
        <v>1</v>
      </c>
      <c r="F25" s="70">
        <v>1</v>
      </c>
      <c r="G25" s="124" t="s">
        <v>381</v>
      </c>
      <c r="H25" s="128"/>
      <c r="I25" s="12"/>
    </row>
    <row r="26" spans="1:9" ht="36">
      <c r="A26" s="130">
        <v>13</v>
      </c>
      <c r="B26" s="50" t="s">
        <v>274</v>
      </c>
      <c r="C26" s="72" t="s">
        <v>273</v>
      </c>
      <c r="D26" s="70">
        <v>1</v>
      </c>
      <c r="E26" s="70">
        <v>1</v>
      </c>
      <c r="F26" s="70">
        <v>1</v>
      </c>
      <c r="G26" s="124" t="s">
        <v>381</v>
      </c>
      <c r="H26" s="128"/>
      <c r="I26" s="12"/>
    </row>
    <row r="27" spans="1:9" ht="48">
      <c r="A27" s="92">
        <v>14</v>
      </c>
      <c r="B27" s="52" t="s">
        <v>275</v>
      </c>
      <c r="C27" s="74" t="s">
        <v>276</v>
      </c>
      <c r="D27" s="70">
        <v>1</v>
      </c>
      <c r="E27" s="70">
        <v>1</v>
      </c>
      <c r="F27" s="70">
        <v>1</v>
      </c>
      <c r="G27" s="124" t="s">
        <v>381</v>
      </c>
      <c r="H27" s="128"/>
      <c r="I27" s="12"/>
    </row>
    <row r="28" spans="1:9" ht="36">
      <c r="A28" s="130">
        <v>15</v>
      </c>
      <c r="B28" s="50" t="s">
        <v>277</v>
      </c>
      <c r="C28" s="72" t="s">
        <v>278</v>
      </c>
      <c r="D28" s="70">
        <v>1</v>
      </c>
      <c r="E28" s="70">
        <v>1</v>
      </c>
      <c r="F28" s="70">
        <v>1</v>
      </c>
      <c r="G28" s="124" t="s">
        <v>381</v>
      </c>
      <c r="H28" s="128"/>
      <c r="I28" s="12"/>
    </row>
    <row r="29" spans="1:9" ht="36">
      <c r="A29" s="92">
        <v>16</v>
      </c>
      <c r="B29" s="52" t="s">
        <v>279</v>
      </c>
      <c r="C29" s="74" t="s">
        <v>96</v>
      </c>
      <c r="D29" s="70">
        <v>1</v>
      </c>
      <c r="E29" s="70">
        <v>1</v>
      </c>
      <c r="F29" s="70">
        <v>1</v>
      </c>
      <c r="G29" s="124" t="s">
        <v>381</v>
      </c>
      <c r="H29" s="76" t="s">
        <v>381</v>
      </c>
      <c r="I29" s="12"/>
    </row>
    <row r="30" spans="1:9" ht="324">
      <c r="A30" s="131">
        <v>17</v>
      </c>
      <c r="B30" s="75" t="s">
        <v>280</v>
      </c>
      <c r="C30" s="25" t="s">
        <v>281</v>
      </c>
      <c r="D30" s="70">
        <v>1</v>
      </c>
      <c r="E30" s="70">
        <v>1</v>
      </c>
      <c r="F30" s="70">
        <v>1</v>
      </c>
      <c r="G30" s="124" t="s">
        <v>381</v>
      </c>
      <c r="H30" s="128"/>
      <c r="I30" s="12"/>
    </row>
    <row r="31" spans="1:9" ht="24">
      <c r="A31" s="92">
        <v>18</v>
      </c>
      <c r="B31" s="52" t="s">
        <v>282</v>
      </c>
      <c r="C31" s="74" t="s">
        <v>283</v>
      </c>
      <c r="D31" s="70">
        <v>1</v>
      </c>
      <c r="E31" s="70">
        <v>1</v>
      </c>
      <c r="F31" s="70">
        <v>1</v>
      </c>
      <c r="G31" s="124" t="s">
        <v>381</v>
      </c>
      <c r="H31" s="76" t="s">
        <v>381</v>
      </c>
      <c r="I31" s="12"/>
    </row>
    <row r="32" spans="1:9" ht="84">
      <c r="A32" s="130">
        <v>19</v>
      </c>
      <c r="B32" s="50" t="s">
        <v>362</v>
      </c>
      <c r="C32" s="72" t="s">
        <v>284</v>
      </c>
      <c r="D32" s="70">
        <v>1</v>
      </c>
      <c r="E32" s="70">
        <v>1</v>
      </c>
      <c r="F32" s="70">
        <v>1</v>
      </c>
      <c r="G32" s="124" t="s">
        <v>381</v>
      </c>
      <c r="H32" s="128"/>
      <c r="I32" s="12"/>
    </row>
    <row r="33" spans="1:9" ht="60">
      <c r="A33" s="92">
        <v>20</v>
      </c>
      <c r="B33" s="52" t="s">
        <v>285</v>
      </c>
      <c r="C33" s="74" t="s">
        <v>117</v>
      </c>
      <c r="D33" s="70">
        <v>1</v>
      </c>
      <c r="E33" s="70">
        <v>1</v>
      </c>
      <c r="F33" s="70">
        <v>1</v>
      </c>
      <c r="G33" s="124" t="s">
        <v>381</v>
      </c>
      <c r="H33" s="128"/>
      <c r="I33" s="12"/>
    </row>
    <row r="34" spans="1:9" ht="24">
      <c r="A34" s="130">
        <v>21</v>
      </c>
      <c r="B34" s="50" t="s">
        <v>286</v>
      </c>
      <c r="C34" s="72" t="s">
        <v>287</v>
      </c>
      <c r="D34" s="70">
        <v>1</v>
      </c>
      <c r="E34" s="70">
        <v>1</v>
      </c>
      <c r="F34" s="70">
        <v>1</v>
      </c>
      <c r="G34" s="124" t="s">
        <v>381</v>
      </c>
      <c r="H34" s="128"/>
      <c r="I34" s="12"/>
    </row>
    <row r="35" spans="1:9" ht="60">
      <c r="A35" s="92">
        <v>23</v>
      </c>
      <c r="B35" s="52" t="s">
        <v>288</v>
      </c>
      <c r="C35" s="74" t="s">
        <v>289</v>
      </c>
      <c r="D35" s="70">
        <v>1</v>
      </c>
      <c r="E35" s="70">
        <v>1</v>
      </c>
      <c r="F35" s="70">
        <v>1</v>
      </c>
      <c r="G35" s="128"/>
      <c r="H35" s="128"/>
      <c r="I35" s="12"/>
    </row>
    <row r="36" spans="1:9" ht="60.75" thickBot="1">
      <c r="A36" s="132">
        <v>24</v>
      </c>
      <c r="B36" s="52" t="s">
        <v>290</v>
      </c>
      <c r="C36" s="77" t="s">
        <v>291</v>
      </c>
      <c r="D36" s="70">
        <v>1</v>
      </c>
      <c r="E36" s="70">
        <v>1</v>
      </c>
      <c r="F36" s="127">
        <v>1</v>
      </c>
      <c r="G36" s="125" t="s">
        <v>381</v>
      </c>
      <c r="H36" s="13"/>
      <c r="I36" s="14"/>
    </row>
    <row r="37" spans="1:9" ht="15" customHeight="1">
      <c r="A37" s="152" t="s">
        <v>391</v>
      </c>
      <c r="B37" s="153"/>
      <c r="C37" s="154"/>
      <c r="D37" s="32">
        <f>SUM(D14:D36)+AVERAGE(D11:D13)</f>
        <v>24</v>
      </c>
      <c r="E37" s="32">
        <f>SUM(E14:E36)+AVERAGE(E11:E13)</f>
        <v>24</v>
      </c>
      <c r="F37" s="32">
        <f>SUM(F14:F36)+AVERAGE(F11:F13)</f>
        <v>24</v>
      </c>
      <c r="G37" s="158">
        <f>COUNTIF(G14:I36,"SI")+COUNTIF(G11:G13,"SI")/3</f>
        <v>23</v>
      </c>
      <c r="H37" s="159"/>
      <c r="I37" s="160"/>
    </row>
    <row r="38" spans="1:9" ht="27.75" customHeight="1" thickBot="1">
      <c r="A38" s="161" t="s">
        <v>392</v>
      </c>
      <c r="B38" s="162"/>
      <c r="C38" s="163"/>
      <c r="D38" s="58">
        <f>D37/24</f>
        <v>1</v>
      </c>
      <c r="E38" s="58">
        <f>E37/24</f>
        <v>1</v>
      </c>
      <c r="F38" s="58">
        <f>F37/24</f>
        <v>1</v>
      </c>
      <c r="G38" s="164">
        <f>IF((23-(COUNTIF(G14:I36,"SIN EVALUACIÓN")+COUNTIF(G11:G13,"SIN EVALUACIÓN")/3))&lt;&gt;0,G37/(23-(COUNTIF(G14:I36,"SIN EVALUACIÓN")+COUNTIF(G11:G13,"SIN EVALUACIÓN")/3)),"SIN EVALUACIÓN")</f>
        <v>1</v>
      </c>
      <c r="H38" s="164"/>
      <c r="I38" s="165"/>
    </row>
    <row r="39" spans="1:9" ht="13.5" thickBot="1">
      <c r="A39" s="79"/>
      <c r="B39" s="79"/>
      <c r="C39" s="79"/>
      <c r="D39" s="79"/>
      <c r="E39" s="79"/>
      <c r="F39" s="79"/>
      <c r="G39" s="79"/>
      <c r="H39" s="79"/>
    </row>
    <row r="40" spans="1:9" ht="19.5" customHeight="1" thickBot="1">
      <c r="A40" s="157" t="s">
        <v>389</v>
      </c>
      <c r="B40" s="157"/>
      <c r="C40" s="59">
        <f>IF(G38="SIN EVALUACIÓN",(D37/24+E37/24+F37/24)/3,(D37/24+E37/24+F37/24+ G37/ (23-(COUNTIF(G14:I36,"SIN EVALUACIÓN")+COUNTIF(G11:G13,"SIN EVALUACIÓN")/3)))/4)</f>
        <v>1</v>
      </c>
      <c r="D40" s="79"/>
      <c r="E40" s="79"/>
      <c r="F40" s="79"/>
      <c r="G40" s="79"/>
      <c r="H40" s="79"/>
    </row>
    <row r="41" spans="1:9">
      <c r="A41" s="44"/>
      <c r="B41" s="45"/>
      <c r="C41" s="45"/>
      <c r="D41" s="44"/>
      <c r="E41" s="44"/>
      <c r="F41" s="46"/>
      <c r="G41" s="46"/>
    </row>
    <row r="42" spans="1:9" ht="29.25" customHeight="1" thickBot="1">
      <c r="A42" s="48" t="s">
        <v>369</v>
      </c>
      <c r="B42" s="39"/>
      <c r="C42" s="39"/>
      <c r="D42" s="39"/>
      <c r="E42" s="39"/>
      <c r="F42" s="39"/>
      <c r="G42" s="39"/>
    </row>
    <row r="43" spans="1:9" ht="36">
      <c r="A43" s="60" t="s">
        <v>7</v>
      </c>
      <c r="B43" s="61" t="s">
        <v>343</v>
      </c>
      <c r="C43" s="62" t="s">
        <v>342</v>
      </c>
      <c r="D43" s="110" t="s">
        <v>359</v>
      </c>
      <c r="E43" s="61" t="s">
        <v>5</v>
      </c>
      <c r="F43" s="62" t="s">
        <v>379</v>
      </c>
      <c r="G43" s="114" t="s">
        <v>344</v>
      </c>
    </row>
    <row r="44" spans="1:9" ht="24">
      <c r="A44" s="92" t="s">
        <v>302</v>
      </c>
      <c r="B44" s="176" t="s">
        <v>323</v>
      </c>
      <c r="C44" s="74" t="s">
        <v>324</v>
      </c>
      <c r="D44" s="111">
        <v>1</v>
      </c>
      <c r="E44" s="76">
        <v>1</v>
      </c>
      <c r="F44" s="73">
        <v>1</v>
      </c>
      <c r="G44" s="119"/>
    </row>
    <row r="45" spans="1:9">
      <c r="A45" s="92" t="s">
        <v>302</v>
      </c>
      <c r="B45" s="176"/>
      <c r="C45" s="105" t="s">
        <v>325</v>
      </c>
      <c r="D45" s="111">
        <v>1</v>
      </c>
      <c r="E45" s="76">
        <v>1</v>
      </c>
      <c r="F45" s="73">
        <v>1</v>
      </c>
      <c r="G45" s="119"/>
    </row>
    <row r="46" spans="1:9" ht="48">
      <c r="A46" s="92" t="s">
        <v>302</v>
      </c>
      <c r="B46" s="176"/>
      <c r="C46" s="74" t="s">
        <v>326</v>
      </c>
      <c r="D46" s="111">
        <v>1</v>
      </c>
      <c r="E46" s="76">
        <v>1</v>
      </c>
      <c r="F46" s="73">
        <v>1</v>
      </c>
      <c r="G46" s="100" t="s">
        <v>381</v>
      </c>
    </row>
    <row r="47" spans="1:9" ht="24">
      <c r="A47" s="92" t="s">
        <v>302</v>
      </c>
      <c r="B47" s="176"/>
      <c r="C47" s="74" t="s">
        <v>327</v>
      </c>
      <c r="D47" s="111">
        <v>1</v>
      </c>
      <c r="E47" s="76">
        <v>1</v>
      </c>
      <c r="F47" s="73">
        <v>1</v>
      </c>
      <c r="G47" s="100" t="s">
        <v>381</v>
      </c>
    </row>
    <row r="48" spans="1:9" ht="48.75" customHeight="1">
      <c r="A48" s="92" t="s">
        <v>302</v>
      </c>
      <c r="B48" s="176"/>
      <c r="C48" s="74" t="s">
        <v>328</v>
      </c>
      <c r="D48" s="111">
        <v>1</v>
      </c>
      <c r="E48" s="76">
        <v>1</v>
      </c>
      <c r="F48" s="73">
        <v>1</v>
      </c>
      <c r="G48" s="119"/>
    </row>
    <row r="49" spans="1:7" ht="19.5" customHeight="1">
      <c r="A49" s="170" t="s">
        <v>341</v>
      </c>
      <c r="B49" s="171"/>
      <c r="C49" s="172"/>
      <c r="D49" s="112">
        <f>SUM(D44:D48)</f>
        <v>5</v>
      </c>
      <c r="E49" s="33">
        <f>SUM(E44:E48)</f>
        <v>5</v>
      </c>
      <c r="F49" s="66">
        <f>SUM(F44:F48)</f>
        <v>5</v>
      </c>
      <c r="G49" s="101">
        <f>COUNTIF(G46:G48,"SI")</f>
        <v>2</v>
      </c>
    </row>
    <row r="50" spans="1:7" ht="31.5" customHeight="1" thickBot="1">
      <c r="A50" s="173" t="s">
        <v>361</v>
      </c>
      <c r="B50" s="174"/>
      <c r="C50" s="175"/>
      <c r="D50" s="113">
        <f>D49/5</f>
        <v>1</v>
      </c>
      <c r="E50" s="94">
        <f>E49/5</f>
        <v>1</v>
      </c>
      <c r="F50" s="68">
        <f>F49/5</f>
        <v>1</v>
      </c>
      <c r="G50" s="102">
        <f>IF((2-COUNTIF(G46:G48,"SIN EVALUACIÓN"))&lt;&gt;0,G49/(2-COUNTIF(G46:G48,"SIN EVALUACIÓN")),"SIN EVALUACIÓN")</f>
        <v>1</v>
      </c>
    </row>
    <row r="51" spans="1:7" ht="23.25" customHeight="1" thickBot="1">
      <c r="A51" s="9"/>
      <c r="B51" s="9"/>
      <c r="C51" s="9"/>
      <c r="D51" s="9"/>
      <c r="E51" s="9"/>
      <c r="F51" s="9"/>
      <c r="G51" s="9"/>
    </row>
    <row r="52" spans="1:7" ht="19.5" customHeight="1" thickBot="1">
      <c r="A52" s="157" t="s">
        <v>388</v>
      </c>
      <c r="B52" s="157"/>
      <c r="C52" s="179">
        <f>IF(AND(G38="SIN EVALUACIÓN",G50="SIN EVALUACIÓN"), ((D37+D49)/29+(E37+E49)/29+(F37+F49)/29)/3, ((D37+D49)/29+(E37+E49)/29+(F37+F49)/29+ IF(AND(G38="SIN EVALUACIÓN",G50="SIN EVALUACIÓN"),0,(G37+G49)/ (25-(COUNTIF(G14:I36,"SIN EVALUACIÓN")+COUNTIF(G11:G13,"SIN EVALUACIÓN")/3+COUNTIF(G44:G48,"SIN EVALUACIÓN")))))/4)</f>
        <v>1</v>
      </c>
      <c r="D52" s="179"/>
      <c r="E52" s="180"/>
      <c r="F52" s="9"/>
    </row>
    <row r="53" spans="1:7">
      <c r="A53" s="9"/>
      <c r="B53" s="9"/>
      <c r="C53" s="9"/>
      <c r="D53" s="9"/>
      <c r="E53" s="9"/>
      <c r="F53" s="9"/>
      <c r="G53" s="9"/>
    </row>
    <row r="54" spans="1:7">
      <c r="A54" s="9"/>
      <c r="B54" s="9"/>
      <c r="C54" s="9"/>
      <c r="D54" s="9"/>
      <c r="E54" s="9"/>
      <c r="F54" s="9"/>
      <c r="G54" s="9"/>
    </row>
    <row r="55" spans="1:7">
      <c r="A55" s="9"/>
      <c r="B55" s="9"/>
      <c r="C55" s="9"/>
      <c r="D55" s="9"/>
      <c r="E55" s="9"/>
      <c r="F55" s="9"/>
      <c r="G55" s="9"/>
    </row>
    <row r="56" spans="1:7">
      <c r="A56" s="9"/>
      <c r="B56" s="9"/>
      <c r="C56" s="9"/>
      <c r="D56" s="9"/>
      <c r="E56" s="9"/>
      <c r="F56" s="9"/>
      <c r="G56" s="9"/>
    </row>
    <row r="57" spans="1:7">
      <c r="A57" s="9"/>
      <c r="B57" s="9"/>
      <c r="C57" s="9"/>
      <c r="D57" s="9"/>
      <c r="E57" s="9"/>
      <c r="F57" s="9"/>
      <c r="G57" s="9"/>
    </row>
    <row r="58" spans="1:7">
      <c r="A58" s="9"/>
      <c r="B58" s="9"/>
      <c r="C58" s="9"/>
      <c r="D58" s="9"/>
      <c r="E58" s="9"/>
      <c r="F58" s="9"/>
      <c r="G58" s="9"/>
    </row>
    <row r="59" spans="1:7">
      <c r="A59" s="9"/>
      <c r="B59" s="9"/>
      <c r="C59" s="9"/>
      <c r="D59" s="9"/>
      <c r="E59" s="9"/>
      <c r="F59" s="9"/>
      <c r="G59" s="9"/>
    </row>
    <row r="60" spans="1:7">
      <c r="A60" s="9"/>
      <c r="B60" s="9"/>
      <c r="C60" s="9"/>
      <c r="D60" s="9"/>
      <c r="E60" s="9"/>
      <c r="F60" s="9"/>
      <c r="G60" s="9"/>
    </row>
    <row r="61" spans="1:7">
      <c r="A61" s="9"/>
      <c r="B61" s="9"/>
      <c r="C61" s="9"/>
      <c r="D61" s="9"/>
      <c r="E61" s="9"/>
      <c r="F61" s="9"/>
      <c r="G61" s="9"/>
    </row>
    <row r="62" spans="1:7">
      <c r="A62" s="9"/>
      <c r="B62" s="9"/>
      <c r="C62" s="9"/>
      <c r="D62" s="9"/>
      <c r="E62" s="9"/>
      <c r="F62" s="9"/>
      <c r="G62" s="9"/>
    </row>
    <row r="63" spans="1:7">
      <c r="A63" s="9"/>
      <c r="B63" s="9"/>
      <c r="C63" s="9"/>
      <c r="D63" s="9"/>
      <c r="E63" s="9"/>
      <c r="F63" s="9"/>
      <c r="G63" s="9"/>
    </row>
    <row r="64" spans="1:7">
      <c r="A64" s="9"/>
      <c r="B64" s="9"/>
      <c r="C64" s="9"/>
      <c r="D64" s="9"/>
      <c r="E64" s="9"/>
      <c r="F64" s="9"/>
      <c r="G64" s="9"/>
    </row>
    <row r="65" spans="1:7">
      <c r="A65" s="9"/>
      <c r="B65" s="9"/>
      <c r="C65" s="9"/>
      <c r="D65" s="9"/>
      <c r="E65" s="9"/>
      <c r="F65" s="9"/>
      <c r="G65" s="9"/>
    </row>
    <row r="66" spans="1:7">
      <c r="A66" s="9"/>
      <c r="B66" s="9"/>
      <c r="C66" s="9"/>
      <c r="D66" s="9"/>
      <c r="E66" s="9"/>
      <c r="F66" s="9"/>
      <c r="G66" s="9"/>
    </row>
    <row r="67" spans="1:7">
      <c r="A67" s="9"/>
      <c r="B67" s="9"/>
      <c r="C67" s="9"/>
      <c r="D67" s="9"/>
      <c r="E67" s="9"/>
      <c r="F67" s="9"/>
      <c r="G67" s="9"/>
    </row>
    <row r="68" spans="1:7">
      <c r="A68" s="9"/>
      <c r="B68" s="9"/>
      <c r="C68" s="9"/>
      <c r="D68" s="9"/>
      <c r="E68" s="9"/>
      <c r="F68" s="9"/>
      <c r="G68" s="9"/>
    </row>
    <row r="69" spans="1:7">
      <c r="A69" s="9"/>
      <c r="B69" s="9"/>
      <c r="C69" s="9"/>
      <c r="D69" s="9"/>
      <c r="E69" s="9"/>
      <c r="F69" s="9"/>
      <c r="G69" s="9"/>
    </row>
    <row r="70" spans="1:7">
      <c r="A70" s="9"/>
      <c r="B70" s="9"/>
      <c r="C70" s="9"/>
      <c r="D70" s="9"/>
      <c r="E70" s="9"/>
      <c r="F70" s="9"/>
      <c r="G70" s="9"/>
    </row>
    <row r="71" spans="1:7">
      <c r="A71" s="9"/>
      <c r="B71" s="9"/>
      <c r="C71" s="9"/>
      <c r="D71" s="9"/>
      <c r="E71" s="9"/>
      <c r="F71" s="9"/>
      <c r="G71" s="9"/>
    </row>
    <row r="72" spans="1:7">
      <c r="A72" s="9"/>
      <c r="B72" s="9"/>
      <c r="C72" s="9"/>
      <c r="D72" s="9"/>
      <c r="E72" s="9"/>
      <c r="F72" s="9"/>
      <c r="G72" s="9"/>
    </row>
    <row r="73" spans="1:7">
      <c r="A73" s="9"/>
      <c r="B73" s="9"/>
      <c r="C73" s="9"/>
      <c r="D73" s="9"/>
      <c r="E73" s="9"/>
      <c r="F73" s="9"/>
      <c r="G73" s="9"/>
    </row>
    <row r="74" spans="1:7">
      <c r="A74" s="9"/>
      <c r="B74" s="9"/>
      <c r="C74" s="9"/>
      <c r="D74" s="9"/>
      <c r="E74" s="9"/>
      <c r="F74" s="9"/>
      <c r="G74" s="9"/>
    </row>
    <row r="75" spans="1:7">
      <c r="A75" s="9"/>
      <c r="B75" s="9"/>
      <c r="C75" s="9"/>
      <c r="D75" s="9"/>
      <c r="E75" s="9"/>
      <c r="F75" s="9"/>
      <c r="G75" s="9"/>
    </row>
    <row r="76" spans="1:7">
      <c r="A76" s="9"/>
      <c r="B76" s="9"/>
      <c r="C76" s="9"/>
      <c r="D76" s="9"/>
      <c r="E76" s="9"/>
      <c r="F76" s="9"/>
      <c r="G76" s="9"/>
    </row>
    <row r="77" spans="1:7">
      <c r="A77" s="9"/>
      <c r="B77" s="9"/>
      <c r="C77" s="9"/>
      <c r="D77" s="9"/>
      <c r="E77" s="9"/>
      <c r="F77" s="9"/>
      <c r="G77" s="9"/>
    </row>
    <row r="78" spans="1:7">
      <c r="A78" s="9"/>
      <c r="B78" s="9"/>
      <c r="C78" s="9"/>
      <c r="D78" s="9"/>
      <c r="E78" s="9"/>
      <c r="F78" s="9"/>
      <c r="G78" s="9"/>
    </row>
    <row r="79" spans="1:7">
      <c r="A79" s="9"/>
      <c r="B79" s="9"/>
      <c r="C79" s="9"/>
      <c r="D79" s="9"/>
      <c r="E79" s="9"/>
      <c r="F79" s="9"/>
      <c r="G79" s="9"/>
    </row>
    <row r="80" spans="1:7">
      <c r="A80" s="9"/>
      <c r="B80" s="9"/>
      <c r="C80" s="9"/>
      <c r="D80" s="9"/>
      <c r="E80" s="9"/>
      <c r="F80" s="9"/>
      <c r="G80" s="9"/>
    </row>
    <row r="81" spans="1:7">
      <c r="A81" s="9"/>
      <c r="B81" s="9"/>
      <c r="C81" s="9"/>
      <c r="D81" s="9"/>
      <c r="E81" s="9"/>
      <c r="F81" s="9"/>
      <c r="G81" s="9"/>
    </row>
    <row r="82" spans="1:7">
      <c r="A82" s="9"/>
      <c r="B82" s="9"/>
      <c r="C82" s="9"/>
      <c r="D82" s="9"/>
      <c r="E82" s="9"/>
      <c r="F82" s="9"/>
      <c r="G82" s="9"/>
    </row>
    <row r="83" spans="1:7">
      <c r="A83" s="9"/>
      <c r="B83" s="9"/>
      <c r="C83" s="9"/>
      <c r="D83" s="9"/>
      <c r="E83" s="9"/>
      <c r="F83" s="9"/>
      <c r="G83" s="9"/>
    </row>
    <row r="84" spans="1:7">
      <c r="A84" s="9"/>
      <c r="B84" s="9"/>
      <c r="C84" s="9"/>
      <c r="D84" s="9"/>
      <c r="E84" s="9"/>
      <c r="F84" s="9"/>
      <c r="G84" s="9"/>
    </row>
    <row r="85" spans="1:7">
      <c r="A85" s="9"/>
      <c r="B85" s="9"/>
      <c r="C85" s="9"/>
      <c r="D85" s="9"/>
      <c r="E85" s="9"/>
      <c r="F85" s="9"/>
      <c r="G85" s="9"/>
    </row>
    <row r="86" spans="1:7">
      <c r="A86" s="9"/>
      <c r="B86" s="9"/>
      <c r="C86" s="9"/>
      <c r="D86" s="9"/>
      <c r="E86" s="9"/>
      <c r="F86" s="9"/>
      <c r="G86" s="9"/>
    </row>
    <row r="87" spans="1:7">
      <c r="A87" s="9"/>
      <c r="B87" s="9"/>
      <c r="C87" s="9"/>
      <c r="D87" s="9"/>
      <c r="E87" s="9"/>
      <c r="F87" s="9"/>
      <c r="G87" s="9"/>
    </row>
    <row r="88" spans="1:7">
      <c r="A88" s="9"/>
      <c r="B88" s="9"/>
      <c r="C88" s="9"/>
      <c r="D88" s="9"/>
      <c r="E88" s="9"/>
      <c r="F88" s="9"/>
      <c r="G88" s="9"/>
    </row>
    <row r="89" spans="1:7">
      <c r="A89" s="9"/>
      <c r="B89" s="9"/>
      <c r="C89" s="9"/>
      <c r="D89" s="9"/>
      <c r="E89" s="9"/>
      <c r="F89" s="9"/>
      <c r="G89" s="9"/>
    </row>
    <row r="90" spans="1:7">
      <c r="A90" s="9"/>
      <c r="B90" s="9"/>
      <c r="C90" s="9"/>
      <c r="D90" s="9"/>
      <c r="E90" s="9"/>
      <c r="F90" s="9"/>
      <c r="G90" s="9"/>
    </row>
    <row r="91" spans="1:7">
      <c r="A91" s="9"/>
      <c r="B91" s="9"/>
      <c r="C91" s="9"/>
      <c r="D91" s="9"/>
      <c r="E91" s="9"/>
      <c r="F91" s="9"/>
      <c r="G91" s="9"/>
    </row>
    <row r="92" spans="1:7">
      <c r="A92" s="9"/>
      <c r="B92" s="9"/>
      <c r="C92" s="9"/>
      <c r="D92" s="9"/>
      <c r="E92" s="9"/>
      <c r="F92" s="9"/>
      <c r="G92" s="9"/>
    </row>
    <row r="93" spans="1:7">
      <c r="A93" s="9"/>
      <c r="B93" s="9"/>
      <c r="C93" s="9"/>
      <c r="D93" s="9"/>
      <c r="E93" s="9"/>
      <c r="F93" s="9"/>
      <c r="G93" s="9"/>
    </row>
    <row r="94" spans="1:7">
      <c r="A94" s="9"/>
      <c r="B94" s="9"/>
      <c r="C94" s="9"/>
      <c r="D94" s="9"/>
      <c r="E94" s="9"/>
      <c r="F94" s="9"/>
      <c r="G94" s="9"/>
    </row>
    <row r="95" spans="1:7">
      <c r="A95" s="9"/>
      <c r="B95" s="9"/>
      <c r="C95" s="9"/>
      <c r="D95" s="9"/>
      <c r="E95" s="9"/>
      <c r="F95" s="9"/>
      <c r="G95" s="9"/>
    </row>
    <row r="96" spans="1:7">
      <c r="A96" s="9"/>
      <c r="B96" s="9"/>
      <c r="C96" s="9"/>
      <c r="D96" s="9"/>
      <c r="E96" s="9"/>
      <c r="F96" s="9"/>
      <c r="G96" s="9"/>
    </row>
    <row r="97" spans="1:7">
      <c r="A97" s="9"/>
      <c r="B97" s="9"/>
      <c r="C97" s="9"/>
      <c r="D97" s="9"/>
      <c r="E97" s="9"/>
      <c r="F97" s="9"/>
      <c r="G97" s="9"/>
    </row>
    <row r="98" spans="1:7">
      <c r="A98" s="9"/>
      <c r="B98" s="9"/>
      <c r="C98" s="9"/>
      <c r="D98" s="9"/>
      <c r="E98" s="9"/>
      <c r="F98" s="9"/>
      <c r="G98" s="9"/>
    </row>
    <row r="99" spans="1:7">
      <c r="A99" s="9"/>
      <c r="B99" s="9"/>
      <c r="C99" s="9"/>
      <c r="D99" s="9"/>
      <c r="E99" s="9"/>
      <c r="F99" s="9"/>
      <c r="G99" s="9"/>
    </row>
    <row r="100" spans="1:7">
      <c r="A100" s="9"/>
      <c r="B100" s="9"/>
      <c r="C100" s="9"/>
      <c r="D100" s="9"/>
      <c r="E100" s="9"/>
      <c r="F100" s="9"/>
      <c r="G100" s="9"/>
    </row>
    <row r="101" spans="1:7">
      <c r="A101" s="9"/>
      <c r="B101" s="9"/>
      <c r="C101" s="9"/>
      <c r="D101" s="9"/>
      <c r="E101" s="9"/>
      <c r="F101" s="9"/>
      <c r="G101" s="9"/>
    </row>
    <row r="102" spans="1:7">
      <c r="A102" s="9"/>
      <c r="B102" s="9"/>
      <c r="C102" s="9"/>
      <c r="D102" s="9"/>
      <c r="E102" s="9"/>
      <c r="F102" s="9"/>
      <c r="G102" s="9"/>
    </row>
    <row r="103" spans="1:7">
      <c r="A103" s="9"/>
      <c r="B103" s="9"/>
      <c r="C103" s="9"/>
      <c r="D103" s="9"/>
      <c r="E103" s="9"/>
      <c r="F103" s="9"/>
      <c r="G103" s="9"/>
    </row>
    <row r="104" spans="1:7">
      <c r="A104" s="9"/>
      <c r="B104" s="9"/>
      <c r="C104" s="9"/>
      <c r="D104" s="9"/>
      <c r="E104" s="9"/>
      <c r="F104" s="9"/>
      <c r="G104" s="9"/>
    </row>
    <row r="105" spans="1:7">
      <c r="A105" s="9"/>
      <c r="B105" s="9"/>
      <c r="C105" s="9"/>
      <c r="D105" s="9"/>
      <c r="E105" s="9"/>
      <c r="F105" s="9"/>
      <c r="G105" s="9"/>
    </row>
    <row r="106" spans="1:7">
      <c r="A106" s="9"/>
      <c r="B106" s="9"/>
      <c r="C106" s="9"/>
      <c r="D106" s="9"/>
      <c r="E106" s="9"/>
      <c r="F106" s="9"/>
      <c r="G106" s="9"/>
    </row>
    <row r="107" spans="1:7">
      <c r="A107" s="9"/>
      <c r="B107" s="9"/>
      <c r="C107" s="9"/>
      <c r="D107" s="9"/>
      <c r="E107" s="9"/>
      <c r="F107" s="9"/>
      <c r="G107" s="9"/>
    </row>
    <row r="108" spans="1:7">
      <c r="A108" s="9"/>
      <c r="B108" s="9"/>
      <c r="C108" s="9"/>
      <c r="D108" s="9"/>
      <c r="E108" s="9"/>
      <c r="F108" s="9"/>
      <c r="G108" s="9"/>
    </row>
    <row r="109" spans="1:7">
      <c r="A109" s="9"/>
      <c r="B109" s="9"/>
      <c r="C109" s="9"/>
      <c r="D109" s="9"/>
      <c r="E109" s="9"/>
      <c r="F109" s="9"/>
      <c r="G109" s="9"/>
    </row>
    <row r="110" spans="1:7">
      <c r="A110" s="9"/>
      <c r="B110" s="9"/>
      <c r="C110" s="9"/>
      <c r="D110" s="9"/>
      <c r="E110" s="9"/>
      <c r="F110" s="9"/>
      <c r="G110" s="9"/>
    </row>
    <row r="111" spans="1:7">
      <c r="A111" s="9"/>
      <c r="B111" s="9"/>
      <c r="C111" s="9"/>
      <c r="D111" s="9"/>
      <c r="E111" s="9"/>
      <c r="F111" s="9"/>
      <c r="G111" s="9"/>
    </row>
  </sheetData>
  <sheetProtection algorithmName="SHA-512" hashValue="RBV3RHAkcmt/afNlFhsuNknkguQvJuaUAsH1EtSeMQ2ni3hgdL2iNkNMiu50eqsVJ1Mz4CrwgQdhEOcgeq2Iow==" saltValue="C3gmjIsAsUTHraHhYG5i9A==" spinCount="100000" sheet="1" objects="1" scenarios="1"/>
  <mergeCells count="25">
    <mergeCell ref="A52:B52"/>
    <mergeCell ref="C52:E52"/>
    <mergeCell ref="A11:A13"/>
    <mergeCell ref="B11:B13"/>
    <mergeCell ref="A37:C37"/>
    <mergeCell ref="A49:C49"/>
    <mergeCell ref="A50:C50"/>
    <mergeCell ref="B44:B48"/>
    <mergeCell ref="A38:C38"/>
    <mergeCell ref="A40:B40"/>
    <mergeCell ref="A1:I1"/>
    <mergeCell ref="A2:B2"/>
    <mergeCell ref="C2:I2"/>
    <mergeCell ref="A3:B3"/>
    <mergeCell ref="C3:I3"/>
    <mergeCell ref="A7:D7"/>
    <mergeCell ref="A8:I8"/>
    <mergeCell ref="G37:I37"/>
    <mergeCell ref="G38:I38"/>
    <mergeCell ref="A4:B4"/>
    <mergeCell ref="C4:I4"/>
    <mergeCell ref="A5:B5"/>
    <mergeCell ref="C5:I5"/>
    <mergeCell ref="A6:B6"/>
    <mergeCell ref="C6:I6"/>
  </mergeCells>
  <dataValidations disablePrompts="1" count="5">
    <dataValidation type="list" allowBlank="1" showErrorMessage="1" sqref="E41" xr:uid="{013D7799-AC5E-4A42-B23F-3E9F3237793F}">
      <mc:AlternateContent xmlns:x12ac="http://schemas.microsoft.com/office/spreadsheetml/2011/1/ac" xmlns:mc="http://schemas.openxmlformats.org/markup-compatibility/2006">
        <mc:Choice Requires="x12ac">
          <x12ac:list>0,"0,33","0,66",1</x12ac:list>
        </mc:Choice>
        <mc:Fallback>
          <formula1>"0,0,33,0,66,1"</formula1>
        </mc:Fallback>
      </mc:AlternateContent>
    </dataValidation>
    <dataValidation type="list" allowBlank="1" showErrorMessage="1" sqref="D44:D48 D41 D11:D36" xr:uid="{E9F91DAA-193C-4D14-9564-A79B08CA53E6}">
      <mc:AlternateContent xmlns:x12ac="http://schemas.microsoft.com/office/spreadsheetml/2011/1/ac" xmlns:mc="http://schemas.openxmlformats.org/markup-compatibility/2006">
        <mc:Choice Requires="x12ac">
          <x12ac:list>1,"0,50",0</x12ac:list>
        </mc:Choice>
        <mc:Fallback>
          <formula1>"1,0,50,0"</formula1>
        </mc:Fallback>
      </mc:AlternateContent>
    </dataValidation>
    <dataValidation type="list" allowBlank="1" showErrorMessage="1" sqref="E44:F48 E11:F36" xr:uid="{04246EA3-1FB4-4105-8040-ADBD8F8E5412}">
      <formula1>"1,0"</formula1>
    </dataValidation>
    <dataValidation type="list" allowBlank="1" showErrorMessage="1" sqref="G46:G47 G11:G13 G17:G18 G31:H31 I15 I19 G29:H29 G20:G28 G30 G32:G34 G36" xr:uid="{08B72978-C0A4-4B3D-9BCA-209CD559FDA6}">
      <formula1>"SI,NO,SIN EVALUACIÓN"</formula1>
    </dataValidation>
    <dataValidation type="list" allowBlank="1" showInputMessage="1" showErrorMessage="1" sqref="C6:I6" xr:uid="{4092AF1F-4A7B-416B-A1F5-26E77845904C}">
      <formula1>"Denuncia ciudadana,Primer monitoreo,Segundo monitoreo para seguimiento de subsanación de observaciones"</formula1>
    </dataValidation>
  </dataValidations>
  <pageMargins left="0.70866141732283472" right="0.70866141732283472" top="0.74803149606299213" bottom="0.74803149606299213" header="0.31496062992125984" footer="0.31496062992125984"/>
  <pageSetup paperSize="9" scale="52" fitToHeight="2" orientation="portrait" verticalDpi="300" r:id="rId1"/>
  <headerFooter>
    <oddHeader>&amp;C&amp;G</oddHeader>
  </headerFooter>
  <legacyDrawingHF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FF00"/>
    <outlinePr summaryBelow="0" summaryRight="0"/>
    <pageSetUpPr fitToPage="1"/>
  </sheetPr>
  <dimension ref="A1:I113"/>
  <sheetViews>
    <sheetView showGridLines="0" zoomScaleNormal="100" workbookViewId="0">
      <pane ySplit="10" topLeftCell="A11" activePane="bottomLeft" state="frozen"/>
      <selection pane="bottomLeft" activeCell="A11" sqref="A11:A13"/>
    </sheetView>
  </sheetViews>
  <sheetFormatPr baseColWidth="10" defaultColWidth="12.5703125" defaultRowHeight="12.75"/>
  <cols>
    <col min="1" max="1" width="7.7109375" customWidth="1"/>
    <col min="2" max="2" width="44.7109375" customWidth="1"/>
    <col min="3" max="3" width="37.42578125" customWidth="1"/>
    <col min="4" max="5" width="12.5703125" customWidth="1"/>
    <col min="6" max="6" width="15.85546875" customWidth="1"/>
  </cols>
  <sheetData>
    <row r="1" spans="1:9" s="47" customFormat="1" ht="21">
      <c r="A1" s="143" t="s">
        <v>387</v>
      </c>
      <c r="B1" s="143"/>
      <c r="C1" s="143"/>
      <c r="D1" s="143"/>
      <c r="E1" s="143"/>
      <c r="F1" s="143"/>
      <c r="G1" s="143"/>
      <c r="H1" s="143"/>
      <c r="I1" s="143"/>
    </row>
    <row r="2" spans="1:9" s="47" customFormat="1" ht="22.5" customHeight="1">
      <c r="A2" s="144" t="s">
        <v>373</v>
      </c>
      <c r="B2" s="144"/>
      <c r="C2" s="145" t="s">
        <v>378</v>
      </c>
      <c r="D2" s="146"/>
      <c r="E2" s="146"/>
      <c r="F2" s="146"/>
      <c r="G2" s="146"/>
      <c r="H2" s="146"/>
      <c r="I2" s="147"/>
    </row>
    <row r="3" spans="1:9" s="47" customFormat="1" ht="22.5" customHeight="1">
      <c r="A3" s="144" t="s">
        <v>374</v>
      </c>
      <c r="B3" s="144"/>
      <c r="C3" s="149"/>
      <c r="D3" s="149"/>
      <c r="E3" s="149"/>
      <c r="F3" s="149"/>
      <c r="G3" s="149"/>
      <c r="H3" s="149"/>
      <c r="I3" s="149"/>
    </row>
    <row r="4" spans="1:9" s="47" customFormat="1" ht="22.5" customHeight="1">
      <c r="A4" s="144" t="s">
        <v>375</v>
      </c>
      <c r="B4" s="144"/>
      <c r="C4" s="150"/>
      <c r="D4" s="150"/>
      <c r="E4" s="150"/>
      <c r="F4" s="150"/>
      <c r="G4" s="150"/>
      <c r="H4" s="150"/>
      <c r="I4" s="150"/>
    </row>
    <row r="5" spans="1:9" s="47" customFormat="1" ht="22.5" customHeight="1">
      <c r="A5" s="144" t="s">
        <v>376</v>
      </c>
      <c r="B5" s="144"/>
      <c r="C5" s="149"/>
      <c r="D5" s="149"/>
      <c r="E5" s="149"/>
      <c r="F5" s="149"/>
      <c r="G5" s="149"/>
      <c r="H5" s="149"/>
      <c r="I5" s="149"/>
    </row>
    <row r="6" spans="1:9" s="47" customFormat="1" ht="22.5" customHeight="1">
      <c r="A6" s="144" t="s">
        <v>380</v>
      </c>
      <c r="B6" s="144"/>
      <c r="C6" s="149"/>
      <c r="D6" s="149"/>
      <c r="E6" s="149"/>
      <c r="F6" s="149"/>
      <c r="G6" s="149"/>
      <c r="H6" s="149"/>
      <c r="I6" s="149"/>
    </row>
    <row r="7" spans="1:9" s="47" customFormat="1" ht="2.25" customHeight="1">
      <c r="A7" s="151"/>
      <c r="B7" s="151"/>
      <c r="C7" s="151"/>
      <c r="D7" s="151"/>
    </row>
    <row r="8" spans="1:9" s="49" customFormat="1" ht="24" customHeight="1">
      <c r="A8" s="155" t="s">
        <v>360</v>
      </c>
      <c r="B8" s="155"/>
      <c r="C8" s="155"/>
      <c r="D8" s="155"/>
      <c r="E8" s="155"/>
      <c r="F8" s="155"/>
      <c r="G8" s="155"/>
      <c r="H8" s="155"/>
      <c r="I8" s="155"/>
    </row>
    <row r="9" spans="1:9" ht="1.5" customHeight="1" thickBot="1">
      <c r="A9" s="11"/>
      <c r="B9" s="11"/>
      <c r="C9" s="11"/>
      <c r="D9" s="11"/>
      <c r="E9" s="11"/>
      <c r="F9" s="11"/>
      <c r="G9" s="11"/>
      <c r="H9" s="11"/>
      <c r="I9" s="11"/>
    </row>
    <row r="10" spans="1:9" ht="36.75" thickBot="1">
      <c r="A10" s="129" t="s">
        <v>7</v>
      </c>
      <c r="B10" s="69" t="s">
        <v>340</v>
      </c>
      <c r="C10" s="23" t="s">
        <v>342</v>
      </c>
      <c r="D10" s="30" t="s">
        <v>359</v>
      </c>
      <c r="E10" s="30" t="s">
        <v>5</v>
      </c>
      <c r="F10" s="29" t="s">
        <v>379</v>
      </c>
      <c r="G10" s="83" t="s">
        <v>344</v>
      </c>
      <c r="H10" s="84" t="s">
        <v>345</v>
      </c>
      <c r="I10" s="85" t="s">
        <v>346</v>
      </c>
    </row>
    <row r="11" spans="1:9" ht="12.75" customHeight="1">
      <c r="A11" s="166">
        <v>1</v>
      </c>
      <c r="B11" s="168" t="s">
        <v>10</v>
      </c>
      <c r="C11" s="24" t="s">
        <v>253</v>
      </c>
      <c r="D11" s="70">
        <v>1</v>
      </c>
      <c r="E11" s="70">
        <v>1</v>
      </c>
      <c r="F11" s="126">
        <v>1</v>
      </c>
      <c r="G11" s="123" t="s">
        <v>381</v>
      </c>
      <c r="H11" s="27"/>
      <c r="I11" s="28"/>
    </row>
    <row r="12" spans="1:9" ht="36">
      <c r="A12" s="167"/>
      <c r="B12" s="169"/>
      <c r="C12" s="25" t="s">
        <v>255</v>
      </c>
      <c r="D12" s="70">
        <v>1</v>
      </c>
      <c r="E12" s="70">
        <v>1</v>
      </c>
      <c r="F12" s="70">
        <v>1</v>
      </c>
      <c r="G12" s="124" t="s">
        <v>381</v>
      </c>
      <c r="H12" s="128"/>
      <c r="I12" s="12"/>
    </row>
    <row r="13" spans="1:9" ht="36">
      <c r="A13" s="167"/>
      <c r="B13" s="169"/>
      <c r="C13" s="26" t="s">
        <v>254</v>
      </c>
      <c r="D13" s="70">
        <v>1</v>
      </c>
      <c r="E13" s="70">
        <v>1</v>
      </c>
      <c r="F13" s="70">
        <v>1</v>
      </c>
      <c r="G13" s="124" t="s">
        <v>381</v>
      </c>
      <c r="H13" s="128"/>
      <c r="I13" s="12"/>
    </row>
    <row r="14" spans="1:9" ht="36">
      <c r="A14" s="130">
        <v>2</v>
      </c>
      <c r="B14" s="50" t="s">
        <v>252</v>
      </c>
      <c r="C14" s="72" t="s">
        <v>256</v>
      </c>
      <c r="D14" s="70">
        <v>1</v>
      </c>
      <c r="E14" s="70">
        <v>1</v>
      </c>
      <c r="F14" s="70">
        <v>1</v>
      </c>
      <c r="G14" s="128"/>
      <c r="H14" s="128"/>
      <c r="I14" s="12"/>
    </row>
    <row r="15" spans="1:9" ht="36">
      <c r="A15" s="130">
        <v>3</v>
      </c>
      <c r="B15" s="50" t="s">
        <v>257</v>
      </c>
      <c r="C15" s="72" t="s">
        <v>19</v>
      </c>
      <c r="D15" s="70">
        <v>1</v>
      </c>
      <c r="E15" s="70">
        <v>1</v>
      </c>
      <c r="F15" s="70">
        <v>1</v>
      </c>
      <c r="G15" s="128"/>
      <c r="H15" s="128"/>
      <c r="I15" s="73" t="s">
        <v>381</v>
      </c>
    </row>
    <row r="16" spans="1:9" ht="24">
      <c r="A16" s="92">
        <v>4</v>
      </c>
      <c r="B16" s="52" t="s">
        <v>258</v>
      </c>
      <c r="C16" s="74" t="s">
        <v>259</v>
      </c>
      <c r="D16" s="70">
        <v>1</v>
      </c>
      <c r="E16" s="70">
        <v>1</v>
      </c>
      <c r="F16" s="70">
        <v>1</v>
      </c>
      <c r="G16" s="128"/>
      <c r="H16" s="128"/>
      <c r="I16" s="12"/>
    </row>
    <row r="17" spans="1:9" ht="36">
      <c r="A17" s="130">
        <v>5</v>
      </c>
      <c r="B17" s="50" t="s">
        <v>347</v>
      </c>
      <c r="C17" s="72" t="s">
        <v>260</v>
      </c>
      <c r="D17" s="70">
        <v>1</v>
      </c>
      <c r="E17" s="70">
        <v>1</v>
      </c>
      <c r="F17" s="70">
        <v>1</v>
      </c>
      <c r="G17" s="124" t="s">
        <v>381</v>
      </c>
      <c r="H17" s="128"/>
      <c r="I17" s="12"/>
    </row>
    <row r="18" spans="1:9" ht="36">
      <c r="A18" s="130">
        <v>22</v>
      </c>
      <c r="B18" s="50" t="s">
        <v>348</v>
      </c>
      <c r="C18" s="72" t="s">
        <v>260</v>
      </c>
      <c r="D18" s="70">
        <v>1</v>
      </c>
      <c r="E18" s="70">
        <v>1</v>
      </c>
      <c r="F18" s="70">
        <v>1</v>
      </c>
      <c r="G18" s="124" t="s">
        <v>381</v>
      </c>
      <c r="H18" s="128"/>
      <c r="I18" s="12"/>
    </row>
    <row r="19" spans="1:9" ht="84">
      <c r="A19" s="92">
        <v>6</v>
      </c>
      <c r="B19" s="52" t="s">
        <v>261</v>
      </c>
      <c r="C19" s="74" t="s">
        <v>262</v>
      </c>
      <c r="D19" s="70">
        <v>1</v>
      </c>
      <c r="E19" s="70">
        <v>1</v>
      </c>
      <c r="F19" s="70">
        <v>1</v>
      </c>
      <c r="G19" s="128"/>
      <c r="H19" s="128"/>
      <c r="I19" s="73" t="s">
        <v>381</v>
      </c>
    </row>
    <row r="20" spans="1:9" ht="36">
      <c r="A20" s="130">
        <v>7</v>
      </c>
      <c r="B20" s="50" t="s">
        <v>264</v>
      </c>
      <c r="C20" s="72" t="s">
        <v>263</v>
      </c>
      <c r="D20" s="70">
        <v>1</v>
      </c>
      <c r="E20" s="70">
        <v>1</v>
      </c>
      <c r="F20" s="70">
        <v>1</v>
      </c>
      <c r="G20" s="124" t="s">
        <v>381</v>
      </c>
      <c r="H20" s="128"/>
      <c r="I20" s="12"/>
    </row>
    <row r="21" spans="1:9" ht="108">
      <c r="A21" s="92">
        <v>8</v>
      </c>
      <c r="B21" s="52" t="s">
        <v>265</v>
      </c>
      <c r="C21" s="74" t="s">
        <v>266</v>
      </c>
      <c r="D21" s="70">
        <v>1</v>
      </c>
      <c r="E21" s="70">
        <v>1</v>
      </c>
      <c r="F21" s="70">
        <v>1</v>
      </c>
      <c r="G21" s="124" t="s">
        <v>381</v>
      </c>
      <c r="H21" s="128"/>
      <c r="I21" s="12"/>
    </row>
    <row r="22" spans="1:9" ht="36">
      <c r="A22" s="131">
        <v>9</v>
      </c>
      <c r="B22" s="75" t="s">
        <v>267</v>
      </c>
      <c r="C22" s="25" t="s">
        <v>268</v>
      </c>
      <c r="D22" s="70">
        <v>1</v>
      </c>
      <c r="E22" s="70">
        <v>1</v>
      </c>
      <c r="F22" s="70">
        <v>1</v>
      </c>
      <c r="G22" s="124" t="s">
        <v>381</v>
      </c>
      <c r="H22" s="128"/>
      <c r="I22" s="12"/>
    </row>
    <row r="23" spans="1:9">
      <c r="A23" s="92">
        <v>10</v>
      </c>
      <c r="B23" s="52" t="s">
        <v>59</v>
      </c>
      <c r="C23" s="74" t="s">
        <v>269</v>
      </c>
      <c r="D23" s="70">
        <v>1</v>
      </c>
      <c r="E23" s="70">
        <v>1</v>
      </c>
      <c r="F23" s="70">
        <v>1</v>
      </c>
      <c r="G23" s="124" t="s">
        <v>381</v>
      </c>
      <c r="H23" s="128"/>
      <c r="I23" s="12"/>
    </row>
    <row r="24" spans="1:9" ht="144">
      <c r="A24" s="130">
        <v>11</v>
      </c>
      <c r="B24" s="50" t="s">
        <v>270</v>
      </c>
      <c r="C24" s="72" t="s">
        <v>63</v>
      </c>
      <c r="D24" s="70">
        <v>1</v>
      </c>
      <c r="E24" s="70">
        <v>1</v>
      </c>
      <c r="F24" s="70">
        <v>1</v>
      </c>
      <c r="G24" s="124" t="s">
        <v>381</v>
      </c>
      <c r="H24" s="128"/>
      <c r="I24" s="12"/>
    </row>
    <row r="25" spans="1:9" ht="36">
      <c r="A25" s="92">
        <v>12</v>
      </c>
      <c r="B25" s="52" t="s">
        <v>271</v>
      </c>
      <c r="C25" s="74" t="s">
        <v>272</v>
      </c>
      <c r="D25" s="70">
        <v>1</v>
      </c>
      <c r="E25" s="70">
        <v>1</v>
      </c>
      <c r="F25" s="70">
        <v>1</v>
      </c>
      <c r="G25" s="124" t="s">
        <v>381</v>
      </c>
      <c r="H25" s="128"/>
      <c r="I25" s="12"/>
    </row>
    <row r="26" spans="1:9" ht="48">
      <c r="A26" s="130">
        <v>13</v>
      </c>
      <c r="B26" s="50" t="s">
        <v>274</v>
      </c>
      <c r="C26" s="72" t="s">
        <v>273</v>
      </c>
      <c r="D26" s="70">
        <v>1</v>
      </c>
      <c r="E26" s="70">
        <v>1</v>
      </c>
      <c r="F26" s="70">
        <v>1</v>
      </c>
      <c r="G26" s="124" t="s">
        <v>381</v>
      </c>
      <c r="H26" s="128"/>
      <c r="I26" s="12"/>
    </row>
    <row r="27" spans="1:9" ht="48">
      <c r="A27" s="92">
        <v>14</v>
      </c>
      <c r="B27" s="52" t="s">
        <v>275</v>
      </c>
      <c r="C27" s="74" t="s">
        <v>276</v>
      </c>
      <c r="D27" s="70">
        <v>1</v>
      </c>
      <c r="E27" s="70">
        <v>1</v>
      </c>
      <c r="F27" s="70">
        <v>1</v>
      </c>
      <c r="G27" s="124" t="s">
        <v>381</v>
      </c>
      <c r="H27" s="128"/>
      <c r="I27" s="12"/>
    </row>
    <row r="28" spans="1:9" ht="36">
      <c r="A28" s="130">
        <v>15</v>
      </c>
      <c r="B28" s="50" t="s">
        <v>277</v>
      </c>
      <c r="C28" s="72" t="s">
        <v>278</v>
      </c>
      <c r="D28" s="70">
        <v>1</v>
      </c>
      <c r="E28" s="70">
        <v>1</v>
      </c>
      <c r="F28" s="70">
        <v>1</v>
      </c>
      <c r="G28" s="124" t="s">
        <v>381</v>
      </c>
      <c r="H28" s="128"/>
      <c r="I28" s="12"/>
    </row>
    <row r="29" spans="1:9" ht="36">
      <c r="A29" s="92">
        <v>16</v>
      </c>
      <c r="B29" s="52" t="s">
        <v>279</v>
      </c>
      <c r="C29" s="74" t="s">
        <v>96</v>
      </c>
      <c r="D29" s="70">
        <v>1</v>
      </c>
      <c r="E29" s="70">
        <v>1</v>
      </c>
      <c r="F29" s="70">
        <v>1</v>
      </c>
      <c r="G29" s="124" t="s">
        <v>381</v>
      </c>
      <c r="H29" s="76" t="s">
        <v>381</v>
      </c>
      <c r="I29" s="12"/>
    </row>
    <row r="30" spans="1:9" ht="360">
      <c r="A30" s="131">
        <v>17</v>
      </c>
      <c r="B30" s="75" t="s">
        <v>280</v>
      </c>
      <c r="C30" s="25" t="s">
        <v>281</v>
      </c>
      <c r="D30" s="70">
        <v>1</v>
      </c>
      <c r="E30" s="70">
        <v>1</v>
      </c>
      <c r="F30" s="70">
        <v>1</v>
      </c>
      <c r="G30" s="124" t="s">
        <v>381</v>
      </c>
      <c r="H30" s="128"/>
      <c r="I30" s="12"/>
    </row>
    <row r="31" spans="1:9" ht="36">
      <c r="A31" s="92">
        <v>18</v>
      </c>
      <c r="B31" s="52" t="s">
        <v>282</v>
      </c>
      <c r="C31" s="74" t="s">
        <v>283</v>
      </c>
      <c r="D31" s="70">
        <v>1</v>
      </c>
      <c r="E31" s="70">
        <v>1</v>
      </c>
      <c r="F31" s="70">
        <v>1</v>
      </c>
      <c r="G31" s="124" t="s">
        <v>381</v>
      </c>
      <c r="H31" s="76" t="s">
        <v>381</v>
      </c>
      <c r="I31" s="12"/>
    </row>
    <row r="32" spans="1:9" ht="96">
      <c r="A32" s="130">
        <v>19</v>
      </c>
      <c r="B32" s="50" t="s">
        <v>362</v>
      </c>
      <c r="C32" s="72" t="s">
        <v>284</v>
      </c>
      <c r="D32" s="70">
        <v>1</v>
      </c>
      <c r="E32" s="70">
        <v>1</v>
      </c>
      <c r="F32" s="70">
        <v>1</v>
      </c>
      <c r="G32" s="124" t="s">
        <v>381</v>
      </c>
      <c r="H32" s="128"/>
      <c r="I32" s="12"/>
    </row>
    <row r="33" spans="1:9" ht="72">
      <c r="A33" s="92">
        <v>20</v>
      </c>
      <c r="B33" s="52" t="s">
        <v>285</v>
      </c>
      <c r="C33" s="74" t="s">
        <v>117</v>
      </c>
      <c r="D33" s="70">
        <v>1</v>
      </c>
      <c r="E33" s="70">
        <v>1</v>
      </c>
      <c r="F33" s="70">
        <v>1</v>
      </c>
      <c r="G33" s="124" t="s">
        <v>381</v>
      </c>
      <c r="H33" s="128"/>
      <c r="I33" s="12"/>
    </row>
    <row r="34" spans="1:9" ht="24">
      <c r="A34" s="130">
        <v>21</v>
      </c>
      <c r="B34" s="50" t="s">
        <v>286</v>
      </c>
      <c r="C34" s="72" t="s">
        <v>287</v>
      </c>
      <c r="D34" s="70">
        <v>1</v>
      </c>
      <c r="E34" s="70">
        <v>1</v>
      </c>
      <c r="F34" s="70">
        <v>1</v>
      </c>
      <c r="G34" s="124" t="s">
        <v>381</v>
      </c>
      <c r="H34" s="128"/>
      <c r="I34" s="12"/>
    </row>
    <row r="35" spans="1:9" ht="72">
      <c r="A35" s="92">
        <v>23</v>
      </c>
      <c r="B35" s="52" t="s">
        <v>288</v>
      </c>
      <c r="C35" s="74" t="s">
        <v>289</v>
      </c>
      <c r="D35" s="70">
        <v>1</v>
      </c>
      <c r="E35" s="70">
        <v>1</v>
      </c>
      <c r="F35" s="70">
        <v>1</v>
      </c>
      <c r="G35" s="128"/>
      <c r="H35" s="128"/>
      <c r="I35" s="12"/>
    </row>
    <row r="36" spans="1:9" ht="72.75" thickBot="1">
      <c r="A36" s="132">
        <v>24</v>
      </c>
      <c r="B36" s="52" t="s">
        <v>290</v>
      </c>
      <c r="C36" s="77" t="s">
        <v>291</v>
      </c>
      <c r="D36" s="70">
        <v>1</v>
      </c>
      <c r="E36" s="70">
        <v>1</v>
      </c>
      <c r="F36" s="127">
        <v>1</v>
      </c>
      <c r="G36" s="125" t="s">
        <v>381</v>
      </c>
      <c r="H36" s="13"/>
      <c r="I36" s="14"/>
    </row>
    <row r="37" spans="1:9" ht="24.75" customHeight="1">
      <c r="A37" s="152" t="s">
        <v>391</v>
      </c>
      <c r="B37" s="153"/>
      <c r="C37" s="154"/>
      <c r="D37" s="32">
        <f>SUM(D14:D36)+AVERAGE(D11:D13)</f>
        <v>24</v>
      </c>
      <c r="E37" s="32">
        <f>SUM(E14:E36)+AVERAGE(E11:E13)</f>
        <v>24</v>
      </c>
      <c r="F37" s="32">
        <f>SUM(F14:F36)+AVERAGE(F11:F13)</f>
        <v>24</v>
      </c>
      <c r="G37" s="158">
        <f>COUNTIF(G14:I36,"SI")+COUNTIF(G11:G13,"SI")/3</f>
        <v>23</v>
      </c>
      <c r="H37" s="159"/>
      <c r="I37" s="160"/>
    </row>
    <row r="38" spans="1:9" ht="30" customHeight="1" thickBot="1">
      <c r="A38" s="161" t="s">
        <v>392</v>
      </c>
      <c r="B38" s="162"/>
      <c r="C38" s="163"/>
      <c r="D38" s="58">
        <f>D37/24</f>
        <v>1</v>
      </c>
      <c r="E38" s="58">
        <f>E37/24</f>
        <v>1</v>
      </c>
      <c r="F38" s="58">
        <f>F37/24</f>
        <v>1</v>
      </c>
      <c r="G38" s="164">
        <f>IF((23-(COUNTIF(G14:I36,"SIN EVALUACIÓN")+COUNTIF(G11:G13,"SIN EVALUACIÓN")/3))&lt;&gt;0,G37/(23-(COUNTIF(G14:I36,"SIN EVALUACIÓN")+COUNTIF(G11:G13,"SIN EVALUACIÓN")/3)),"SIN EVALUACIÓN")</f>
        <v>1</v>
      </c>
      <c r="H38" s="164"/>
      <c r="I38" s="165"/>
    </row>
    <row r="39" spans="1:9" ht="13.5" thickBot="1">
      <c r="A39" s="79"/>
      <c r="B39" s="79"/>
      <c r="C39" s="79"/>
      <c r="D39" s="79"/>
      <c r="E39" s="79"/>
      <c r="F39" s="79"/>
      <c r="G39" s="79"/>
      <c r="H39" s="79"/>
    </row>
    <row r="40" spans="1:9" ht="19.5" customHeight="1" thickBot="1">
      <c r="A40" s="157" t="s">
        <v>389</v>
      </c>
      <c r="B40" s="157"/>
      <c r="C40" s="59">
        <f>IF(G38="SIN EVALUACIÓN",(D37/24+E37/24+F37/24)/3,(D37/24+E37/24+F37/24+ G37/ (23-(COUNTIF(G14:I36,"SIN EVALUACIÓN")+COUNTIF(G11:G13,"SIN EVALUACIÓN")/3)))/4)</f>
        <v>1</v>
      </c>
      <c r="D40" s="79"/>
      <c r="E40" s="79"/>
      <c r="F40" s="79"/>
      <c r="G40" s="79"/>
      <c r="H40" s="79"/>
    </row>
    <row r="41" spans="1:9">
      <c r="A41" s="44"/>
      <c r="B41" s="45"/>
      <c r="C41" s="45"/>
      <c r="D41" s="44"/>
      <c r="E41" s="44"/>
      <c r="F41" s="46"/>
      <c r="G41" s="46"/>
    </row>
    <row r="42" spans="1:9">
      <c r="A42" s="44"/>
      <c r="B42" s="45"/>
      <c r="C42" s="45"/>
      <c r="D42" s="44"/>
      <c r="E42" s="44"/>
      <c r="F42" s="46"/>
      <c r="G42" s="46"/>
    </row>
    <row r="43" spans="1:9" ht="28.5" customHeight="1" thickBot="1">
      <c r="A43" s="48" t="s">
        <v>368</v>
      </c>
      <c r="B43" s="39"/>
      <c r="C43" s="39"/>
      <c r="D43" s="39"/>
      <c r="E43" s="39"/>
      <c r="F43" s="39"/>
      <c r="G43" s="39"/>
    </row>
    <row r="44" spans="1:9" ht="36">
      <c r="A44" s="60" t="s">
        <v>7</v>
      </c>
      <c r="B44" s="61" t="s">
        <v>343</v>
      </c>
      <c r="C44" s="62" t="s">
        <v>342</v>
      </c>
      <c r="D44" s="110" t="s">
        <v>359</v>
      </c>
      <c r="E44" s="61" t="s">
        <v>5</v>
      </c>
      <c r="F44" s="62" t="s">
        <v>379</v>
      </c>
      <c r="G44" s="114" t="s">
        <v>344</v>
      </c>
    </row>
    <row r="45" spans="1:9" ht="24">
      <c r="A45" s="92" t="s">
        <v>313</v>
      </c>
      <c r="B45" s="176" t="s">
        <v>314</v>
      </c>
      <c r="C45" s="74" t="s">
        <v>315</v>
      </c>
      <c r="D45" s="111">
        <v>1</v>
      </c>
      <c r="E45" s="76">
        <v>1</v>
      </c>
      <c r="F45" s="73">
        <v>1</v>
      </c>
      <c r="G45" s="100" t="s">
        <v>381</v>
      </c>
    </row>
    <row r="46" spans="1:9" ht="48">
      <c r="A46" s="93">
        <v>4</v>
      </c>
      <c r="B46" s="176"/>
      <c r="C46" s="105" t="s">
        <v>316</v>
      </c>
      <c r="D46" s="111">
        <v>1</v>
      </c>
      <c r="E46" s="76">
        <v>1</v>
      </c>
      <c r="F46" s="73">
        <v>1</v>
      </c>
      <c r="G46" s="100" t="s">
        <v>381</v>
      </c>
    </row>
    <row r="47" spans="1:9" ht="48">
      <c r="A47" s="92">
        <v>5</v>
      </c>
      <c r="B47" s="176"/>
      <c r="C47" s="74" t="s">
        <v>317</v>
      </c>
      <c r="D47" s="111">
        <v>1</v>
      </c>
      <c r="E47" s="76">
        <v>1</v>
      </c>
      <c r="F47" s="73">
        <v>1</v>
      </c>
      <c r="G47" s="119"/>
    </row>
    <row r="48" spans="1:9" ht="60">
      <c r="A48" s="92">
        <v>6</v>
      </c>
      <c r="B48" s="176"/>
      <c r="C48" s="74" t="s">
        <v>318</v>
      </c>
      <c r="D48" s="111">
        <v>1</v>
      </c>
      <c r="E48" s="76">
        <v>1</v>
      </c>
      <c r="F48" s="73">
        <v>1</v>
      </c>
      <c r="G48" s="100" t="s">
        <v>381</v>
      </c>
    </row>
    <row r="49" spans="1:7" ht="48">
      <c r="A49" s="93">
        <v>7.9</v>
      </c>
      <c r="B49" s="176"/>
      <c r="C49" s="105" t="s">
        <v>319</v>
      </c>
      <c r="D49" s="111">
        <v>1</v>
      </c>
      <c r="E49" s="76">
        <v>1</v>
      </c>
      <c r="F49" s="73">
        <v>1</v>
      </c>
      <c r="G49" s="100" t="s">
        <v>381</v>
      </c>
    </row>
    <row r="50" spans="1:7" ht="48">
      <c r="A50" s="92">
        <v>8</v>
      </c>
      <c r="B50" s="176"/>
      <c r="C50" s="74" t="s">
        <v>320</v>
      </c>
      <c r="D50" s="111">
        <v>1</v>
      </c>
      <c r="E50" s="76">
        <v>1</v>
      </c>
      <c r="F50" s="73">
        <v>1</v>
      </c>
      <c r="G50" s="100" t="s">
        <v>381</v>
      </c>
    </row>
    <row r="51" spans="1:7" ht="72">
      <c r="A51" s="92">
        <v>10</v>
      </c>
      <c r="B51" s="176"/>
      <c r="C51" s="74" t="s">
        <v>321</v>
      </c>
      <c r="D51" s="111">
        <v>1</v>
      </c>
      <c r="E51" s="76">
        <v>1</v>
      </c>
      <c r="F51" s="73">
        <v>1</v>
      </c>
      <c r="G51" s="100" t="s">
        <v>381</v>
      </c>
    </row>
    <row r="52" spans="1:7" ht="24">
      <c r="A52" s="93">
        <v>11</v>
      </c>
      <c r="B52" s="176"/>
      <c r="C52" s="105" t="s">
        <v>322</v>
      </c>
      <c r="D52" s="111">
        <v>1</v>
      </c>
      <c r="E52" s="76">
        <v>1</v>
      </c>
      <c r="F52" s="73">
        <v>1</v>
      </c>
      <c r="G52" s="100" t="s">
        <v>381</v>
      </c>
    </row>
    <row r="53" spans="1:7" ht="23.25" customHeight="1">
      <c r="A53" s="170" t="s">
        <v>341</v>
      </c>
      <c r="B53" s="171"/>
      <c r="C53" s="172"/>
      <c r="D53" s="120">
        <f>SUM(D45:D52)</f>
        <v>8</v>
      </c>
      <c r="E53" s="35">
        <f>SUM(E45:E52)</f>
        <v>8</v>
      </c>
      <c r="F53" s="66">
        <f>SUM(F45:F52)</f>
        <v>8</v>
      </c>
      <c r="G53" s="101">
        <f>COUNTIF(G45:G52,"SI")</f>
        <v>7</v>
      </c>
    </row>
    <row r="54" spans="1:7" ht="37.5" customHeight="1" thickBot="1">
      <c r="A54" s="173" t="s">
        <v>361</v>
      </c>
      <c r="B54" s="174"/>
      <c r="C54" s="175"/>
      <c r="D54" s="121">
        <f>D53/8</f>
        <v>1</v>
      </c>
      <c r="E54" s="122">
        <f>E53/8</f>
        <v>1</v>
      </c>
      <c r="F54" s="68">
        <f>F53/8</f>
        <v>1</v>
      </c>
      <c r="G54" s="102">
        <f>IF((7-COUNTIF(G45:G52,"SIN EVALUACIÓN"))&lt;&gt;0,G53/(7-COUNTIF(G45:G52,"SIN EVALUACIÓN")),"SIN EVALUACIÓN")</f>
        <v>1</v>
      </c>
    </row>
    <row r="55" spans="1:7" ht="13.5" thickBot="1">
      <c r="A55" s="9"/>
      <c r="B55" s="9"/>
      <c r="C55" s="9"/>
      <c r="D55" s="9"/>
      <c r="E55" s="9"/>
      <c r="F55" s="9"/>
    </row>
    <row r="56" spans="1:7" ht="19.5" customHeight="1" thickBot="1">
      <c r="A56" s="157" t="s">
        <v>388</v>
      </c>
      <c r="B56" s="157"/>
      <c r="C56" s="179">
        <f>IF(AND(G38="SIN EVALUACIÓN",G54="SIN EVALUACIÓN"), ((D37+D53)/32+(E37+E53)/32+(F37+F53)/32)/3, ((D37+D53)/32+(E37+E53)/32+(F37+F53)/32+ IF(AND(G38="SIN EVALUACIÓN",G54="SIN EVALUACIÓN"),0,(G37+G53)/ (30-(COUNTIF(G14:I36,"SIN EVALUACIÓN")+COUNTIF(G11:G13,"SIN EVALUACIÓN")/3+COUNTIF(G45:G52,"SIN EVALUACIÓN")))))/4)</f>
        <v>1</v>
      </c>
      <c r="D56" s="179"/>
      <c r="E56" s="180"/>
      <c r="F56" s="9"/>
      <c r="G56" s="9"/>
    </row>
    <row r="57" spans="1:7">
      <c r="A57" s="9"/>
      <c r="B57" s="9"/>
      <c r="C57" s="9"/>
      <c r="D57" s="9"/>
      <c r="E57" s="9"/>
      <c r="F57" s="9"/>
      <c r="G57" s="9"/>
    </row>
    <row r="58" spans="1:7">
      <c r="A58" s="9"/>
      <c r="B58" s="9"/>
      <c r="C58" s="9"/>
      <c r="D58" s="9"/>
      <c r="E58" s="9"/>
      <c r="F58" s="9"/>
      <c r="G58" s="9"/>
    </row>
    <row r="59" spans="1:7">
      <c r="A59" s="9"/>
      <c r="B59" s="9"/>
      <c r="C59" s="9"/>
      <c r="D59" s="9"/>
      <c r="E59" s="9"/>
      <c r="F59" s="9"/>
      <c r="G59" s="9"/>
    </row>
    <row r="60" spans="1:7">
      <c r="A60" s="9"/>
      <c r="B60" s="9"/>
      <c r="C60" s="9"/>
      <c r="D60" s="9"/>
      <c r="E60" s="9"/>
      <c r="F60" s="9"/>
      <c r="G60" s="9"/>
    </row>
    <row r="61" spans="1:7">
      <c r="A61" s="9"/>
      <c r="B61" s="9"/>
      <c r="C61" s="9"/>
      <c r="D61" s="9"/>
      <c r="E61" s="9"/>
      <c r="F61" s="9"/>
      <c r="G61" s="9"/>
    </row>
    <row r="62" spans="1:7">
      <c r="A62" s="9"/>
      <c r="B62" s="9"/>
      <c r="C62" s="9"/>
      <c r="D62" s="9"/>
      <c r="E62" s="9"/>
      <c r="F62" s="9"/>
      <c r="G62" s="9"/>
    </row>
    <row r="63" spans="1:7">
      <c r="A63" s="9"/>
      <c r="B63" s="9"/>
      <c r="C63" s="9"/>
      <c r="D63" s="9"/>
      <c r="E63" s="9"/>
      <c r="F63" s="9"/>
      <c r="G63" s="9"/>
    </row>
    <row r="64" spans="1:7">
      <c r="A64" s="9"/>
      <c r="B64" s="9"/>
      <c r="C64" s="9"/>
      <c r="D64" s="9"/>
      <c r="E64" s="9"/>
      <c r="F64" s="9"/>
      <c r="G64" s="9"/>
    </row>
    <row r="65" spans="1:7">
      <c r="A65" s="9"/>
      <c r="B65" s="9"/>
      <c r="C65" s="9"/>
      <c r="D65" s="9"/>
      <c r="E65" s="9"/>
      <c r="F65" s="9"/>
      <c r="G65" s="9"/>
    </row>
    <row r="66" spans="1:7">
      <c r="A66" s="9"/>
      <c r="B66" s="9"/>
      <c r="C66" s="9"/>
      <c r="D66" s="9"/>
      <c r="E66" s="9"/>
      <c r="F66" s="9"/>
      <c r="G66" s="9"/>
    </row>
    <row r="67" spans="1:7">
      <c r="A67" s="9"/>
      <c r="B67" s="9"/>
      <c r="C67" s="9"/>
      <c r="D67" s="9"/>
      <c r="E67" s="9"/>
      <c r="F67" s="9"/>
      <c r="G67" s="9"/>
    </row>
    <row r="68" spans="1:7">
      <c r="A68" s="9"/>
      <c r="B68" s="9"/>
      <c r="C68" s="9"/>
      <c r="D68" s="9"/>
      <c r="E68" s="9"/>
      <c r="F68" s="9"/>
      <c r="G68" s="9"/>
    </row>
    <row r="69" spans="1:7">
      <c r="A69" s="9"/>
      <c r="B69" s="9"/>
      <c r="C69" s="9"/>
      <c r="D69" s="9"/>
      <c r="E69" s="9"/>
      <c r="F69" s="9"/>
      <c r="G69" s="9"/>
    </row>
    <row r="70" spans="1:7">
      <c r="A70" s="9"/>
      <c r="B70" s="9"/>
      <c r="C70" s="9"/>
      <c r="D70" s="9"/>
      <c r="E70" s="9"/>
      <c r="F70" s="9"/>
      <c r="G70" s="9"/>
    </row>
    <row r="71" spans="1:7">
      <c r="A71" s="9"/>
      <c r="B71" s="9"/>
      <c r="C71" s="9"/>
      <c r="D71" s="9"/>
      <c r="E71" s="9"/>
      <c r="F71" s="9"/>
      <c r="G71" s="9"/>
    </row>
    <row r="72" spans="1:7">
      <c r="A72" s="9"/>
      <c r="B72" s="9"/>
      <c r="C72" s="9"/>
      <c r="D72" s="9"/>
      <c r="E72" s="9"/>
      <c r="F72" s="9"/>
      <c r="G72" s="9"/>
    </row>
    <row r="73" spans="1:7">
      <c r="A73" s="9"/>
      <c r="B73" s="9"/>
      <c r="C73" s="9"/>
      <c r="D73" s="9"/>
      <c r="E73" s="9"/>
      <c r="F73" s="9"/>
      <c r="G73" s="9"/>
    </row>
    <row r="74" spans="1:7">
      <c r="A74" s="9"/>
      <c r="B74" s="9"/>
      <c r="C74" s="9"/>
      <c r="D74" s="9"/>
      <c r="E74" s="9"/>
      <c r="F74" s="9"/>
      <c r="G74" s="9"/>
    </row>
    <row r="75" spans="1:7">
      <c r="A75" s="9"/>
      <c r="B75" s="9"/>
      <c r="C75" s="9"/>
      <c r="D75" s="9"/>
      <c r="E75" s="9"/>
      <c r="F75" s="9"/>
      <c r="G75" s="9"/>
    </row>
    <row r="76" spans="1:7">
      <c r="A76" s="9"/>
      <c r="B76" s="9"/>
      <c r="C76" s="9"/>
      <c r="D76" s="9"/>
      <c r="E76" s="9"/>
      <c r="F76" s="9"/>
      <c r="G76" s="9"/>
    </row>
    <row r="77" spans="1:7">
      <c r="A77" s="9"/>
      <c r="B77" s="9"/>
      <c r="C77" s="9"/>
      <c r="D77" s="9"/>
      <c r="E77" s="9"/>
      <c r="F77" s="9"/>
      <c r="G77" s="9"/>
    </row>
    <row r="78" spans="1:7">
      <c r="A78" s="9"/>
      <c r="B78" s="9"/>
      <c r="C78" s="9"/>
      <c r="D78" s="9"/>
      <c r="E78" s="9"/>
      <c r="F78" s="9"/>
      <c r="G78" s="9"/>
    </row>
    <row r="79" spans="1:7">
      <c r="A79" s="9"/>
      <c r="B79" s="9"/>
      <c r="C79" s="9"/>
      <c r="D79" s="9"/>
      <c r="E79" s="9"/>
      <c r="F79" s="9"/>
      <c r="G79" s="9"/>
    </row>
    <row r="80" spans="1:7">
      <c r="A80" s="9"/>
      <c r="B80" s="9"/>
      <c r="C80" s="9"/>
      <c r="D80" s="9"/>
      <c r="E80" s="9"/>
      <c r="F80" s="9"/>
      <c r="G80" s="9"/>
    </row>
    <row r="81" spans="1:7">
      <c r="A81" s="9"/>
      <c r="B81" s="9"/>
      <c r="C81" s="9"/>
      <c r="D81" s="9"/>
      <c r="E81" s="9"/>
      <c r="F81" s="9"/>
      <c r="G81" s="9"/>
    </row>
    <row r="82" spans="1:7">
      <c r="A82" s="9"/>
      <c r="B82" s="9"/>
      <c r="C82" s="9"/>
      <c r="D82" s="9"/>
      <c r="E82" s="9"/>
      <c r="F82" s="9"/>
      <c r="G82" s="9"/>
    </row>
    <row r="83" spans="1:7">
      <c r="A83" s="9"/>
      <c r="B83" s="9"/>
      <c r="C83" s="9"/>
      <c r="D83" s="9"/>
      <c r="E83" s="9"/>
      <c r="F83" s="9"/>
      <c r="G83" s="9"/>
    </row>
    <row r="84" spans="1:7">
      <c r="A84" s="9"/>
      <c r="B84" s="9"/>
      <c r="C84" s="9"/>
      <c r="D84" s="9"/>
      <c r="E84" s="9"/>
      <c r="F84" s="9"/>
      <c r="G84" s="9"/>
    </row>
    <row r="85" spans="1:7">
      <c r="A85" s="9"/>
      <c r="B85" s="9"/>
      <c r="C85" s="9"/>
      <c r="D85" s="9"/>
      <c r="E85" s="9"/>
      <c r="F85" s="9"/>
      <c r="G85" s="9"/>
    </row>
    <row r="86" spans="1:7">
      <c r="A86" s="9"/>
      <c r="B86" s="9"/>
      <c r="C86" s="9"/>
      <c r="D86" s="9"/>
      <c r="E86" s="9"/>
      <c r="F86" s="9"/>
      <c r="G86" s="9"/>
    </row>
    <row r="87" spans="1:7">
      <c r="A87" s="9"/>
      <c r="B87" s="9"/>
      <c r="C87" s="9"/>
      <c r="D87" s="9"/>
      <c r="E87" s="9"/>
      <c r="F87" s="9"/>
      <c r="G87" s="9"/>
    </row>
    <row r="88" spans="1:7">
      <c r="A88" s="9"/>
      <c r="B88" s="9"/>
      <c r="C88" s="9"/>
      <c r="D88" s="9"/>
      <c r="E88" s="9"/>
      <c r="F88" s="9"/>
      <c r="G88" s="9"/>
    </row>
    <row r="89" spans="1:7">
      <c r="A89" s="9"/>
      <c r="B89" s="9"/>
      <c r="C89" s="9"/>
      <c r="D89" s="9"/>
      <c r="E89" s="9"/>
      <c r="F89" s="9"/>
      <c r="G89" s="9"/>
    </row>
    <row r="90" spans="1:7">
      <c r="A90" s="9"/>
      <c r="B90" s="9"/>
      <c r="C90" s="9"/>
      <c r="D90" s="9"/>
      <c r="E90" s="9"/>
      <c r="F90" s="9"/>
      <c r="G90" s="9"/>
    </row>
    <row r="91" spans="1:7">
      <c r="A91" s="9"/>
      <c r="B91" s="9"/>
      <c r="C91" s="9"/>
      <c r="D91" s="9"/>
      <c r="E91" s="9"/>
      <c r="F91" s="9"/>
      <c r="G91" s="9"/>
    </row>
    <row r="92" spans="1:7">
      <c r="A92" s="9"/>
      <c r="B92" s="9"/>
      <c r="C92" s="9"/>
      <c r="D92" s="9"/>
      <c r="E92" s="9"/>
      <c r="F92" s="9"/>
      <c r="G92" s="9"/>
    </row>
    <row r="93" spans="1:7">
      <c r="A93" s="9"/>
      <c r="B93" s="9"/>
      <c r="C93" s="9"/>
      <c r="D93" s="9"/>
      <c r="E93" s="9"/>
      <c r="F93" s="9"/>
      <c r="G93" s="9"/>
    </row>
    <row r="94" spans="1:7">
      <c r="A94" s="9"/>
      <c r="B94" s="9"/>
      <c r="C94" s="9"/>
      <c r="D94" s="9"/>
      <c r="E94" s="9"/>
      <c r="F94" s="9"/>
      <c r="G94" s="9"/>
    </row>
    <row r="95" spans="1:7">
      <c r="A95" s="9"/>
      <c r="B95" s="9"/>
      <c r="C95" s="9"/>
      <c r="D95" s="9"/>
      <c r="E95" s="9"/>
      <c r="F95" s="9"/>
      <c r="G95" s="9"/>
    </row>
    <row r="96" spans="1:7">
      <c r="A96" s="9"/>
      <c r="B96" s="9"/>
      <c r="C96" s="9"/>
      <c r="D96" s="9"/>
      <c r="E96" s="9"/>
      <c r="F96" s="9"/>
      <c r="G96" s="9"/>
    </row>
    <row r="97" spans="1:7">
      <c r="A97" s="9"/>
      <c r="B97" s="9"/>
      <c r="C97" s="9"/>
      <c r="D97" s="9"/>
      <c r="E97" s="9"/>
      <c r="F97" s="9"/>
      <c r="G97" s="9"/>
    </row>
    <row r="98" spans="1:7">
      <c r="A98" s="9"/>
      <c r="B98" s="9"/>
      <c r="C98" s="9"/>
      <c r="D98" s="9"/>
      <c r="E98" s="9"/>
      <c r="F98" s="9"/>
      <c r="G98" s="9"/>
    </row>
    <row r="99" spans="1:7">
      <c r="A99" s="9"/>
      <c r="B99" s="9"/>
      <c r="C99" s="9"/>
      <c r="D99" s="9"/>
      <c r="E99" s="9"/>
      <c r="F99" s="9"/>
      <c r="G99" s="9"/>
    </row>
    <row r="100" spans="1:7">
      <c r="A100" s="9"/>
      <c r="B100" s="9"/>
      <c r="C100" s="9"/>
      <c r="D100" s="9"/>
      <c r="E100" s="9"/>
      <c r="F100" s="9"/>
      <c r="G100" s="9"/>
    </row>
    <row r="101" spans="1:7">
      <c r="A101" s="9"/>
      <c r="B101" s="9"/>
      <c r="C101" s="9"/>
      <c r="D101" s="9"/>
      <c r="E101" s="9"/>
      <c r="F101" s="9"/>
      <c r="G101" s="9"/>
    </row>
    <row r="102" spans="1:7">
      <c r="A102" s="9"/>
      <c r="B102" s="9"/>
      <c r="C102" s="9"/>
      <c r="D102" s="9"/>
      <c r="E102" s="9"/>
      <c r="F102" s="9"/>
      <c r="G102" s="9"/>
    </row>
    <row r="103" spans="1:7">
      <c r="A103" s="9"/>
      <c r="B103" s="9"/>
      <c r="C103" s="9"/>
      <c r="D103" s="9"/>
      <c r="E103" s="9"/>
      <c r="F103" s="9"/>
      <c r="G103" s="9"/>
    </row>
    <row r="104" spans="1:7">
      <c r="A104" s="9"/>
      <c r="B104" s="9"/>
      <c r="C104" s="9"/>
      <c r="D104" s="9"/>
      <c r="E104" s="9"/>
      <c r="F104" s="9"/>
      <c r="G104" s="9"/>
    </row>
    <row r="105" spans="1:7">
      <c r="A105" s="9"/>
      <c r="B105" s="9"/>
      <c r="C105" s="9"/>
      <c r="D105" s="9"/>
      <c r="E105" s="9"/>
      <c r="F105" s="9"/>
      <c r="G105" s="9"/>
    </row>
    <row r="106" spans="1:7">
      <c r="A106" s="9"/>
      <c r="B106" s="9"/>
      <c r="C106" s="9"/>
      <c r="D106" s="9"/>
      <c r="E106" s="9"/>
      <c r="F106" s="9"/>
      <c r="G106" s="9"/>
    </row>
    <row r="107" spans="1:7">
      <c r="A107" s="9"/>
      <c r="B107" s="9"/>
      <c r="C107" s="9"/>
      <c r="D107" s="9"/>
      <c r="E107" s="9"/>
      <c r="F107" s="9"/>
      <c r="G107" s="9"/>
    </row>
    <row r="108" spans="1:7">
      <c r="A108" s="9"/>
      <c r="B108" s="9"/>
      <c r="C108" s="9"/>
      <c r="D108" s="9"/>
      <c r="E108" s="9"/>
      <c r="F108" s="9"/>
      <c r="G108" s="9"/>
    </row>
    <row r="109" spans="1:7">
      <c r="A109" s="9"/>
      <c r="B109" s="9"/>
      <c r="C109" s="9"/>
      <c r="D109" s="9"/>
      <c r="E109" s="9"/>
      <c r="F109" s="9"/>
      <c r="G109" s="9"/>
    </row>
    <row r="110" spans="1:7">
      <c r="A110" s="9"/>
      <c r="B110" s="9"/>
      <c r="C110" s="9"/>
      <c r="D110" s="9"/>
      <c r="E110" s="9"/>
      <c r="F110" s="9"/>
      <c r="G110" s="9"/>
    </row>
    <row r="111" spans="1:7">
      <c r="A111" s="9"/>
      <c r="B111" s="9"/>
      <c r="C111" s="9"/>
      <c r="D111" s="9"/>
      <c r="E111" s="9"/>
      <c r="F111" s="9"/>
      <c r="G111" s="9"/>
    </row>
    <row r="112" spans="1:7">
      <c r="A112" s="9"/>
      <c r="B112" s="9"/>
      <c r="C112" s="9"/>
      <c r="D112" s="9"/>
      <c r="E112" s="9"/>
      <c r="F112" s="9"/>
      <c r="G112" s="9"/>
    </row>
    <row r="113" spans="1:7">
      <c r="A113" s="9"/>
      <c r="B113" s="9"/>
      <c r="C113" s="9"/>
      <c r="D113" s="9"/>
      <c r="E113" s="9"/>
      <c r="F113" s="9"/>
      <c r="G113" s="9"/>
    </row>
  </sheetData>
  <sheetProtection algorithmName="SHA-512" hashValue="BJjkYoKEhpcVdQcD3yilI8E0U7aIPncA5s85kycN2VuNX09gXdv77/A1KypU9VAZ9eR7QdFrYFxUwBkEn+tO6g==" saltValue="EEdKg6CkQOdJ0B70M31ihw==" spinCount="100000" sheet="1" objects="1" scenarios="1"/>
  <mergeCells count="25">
    <mergeCell ref="A56:B56"/>
    <mergeCell ref="C56:E56"/>
    <mergeCell ref="A11:A13"/>
    <mergeCell ref="B11:B13"/>
    <mergeCell ref="A37:C37"/>
    <mergeCell ref="A53:C53"/>
    <mergeCell ref="A54:C54"/>
    <mergeCell ref="B45:B52"/>
    <mergeCell ref="A38:C38"/>
    <mergeCell ref="A40:B40"/>
    <mergeCell ref="A1:I1"/>
    <mergeCell ref="A2:B2"/>
    <mergeCell ref="C2:I2"/>
    <mergeCell ref="A3:B3"/>
    <mergeCell ref="C3:I3"/>
    <mergeCell ref="A7:D7"/>
    <mergeCell ref="A8:I8"/>
    <mergeCell ref="G37:I37"/>
    <mergeCell ref="G38:I38"/>
    <mergeCell ref="A4:B4"/>
    <mergeCell ref="C4:I4"/>
    <mergeCell ref="A5:B5"/>
    <mergeCell ref="C5:I5"/>
    <mergeCell ref="A6:B6"/>
    <mergeCell ref="C6:I6"/>
  </mergeCells>
  <dataValidations count="5">
    <dataValidation type="list" allowBlank="1" showErrorMessage="1" sqref="E41:E42" xr:uid="{008666B4-CBA5-48B8-BF12-8AD1C5B88F33}">
      <mc:AlternateContent xmlns:x12ac="http://schemas.microsoft.com/office/spreadsheetml/2011/1/ac" xmlns:mc="http://schemas.openxmlformats.org/markup-compatibility/2006">
        <mc:Choice Requires="x12ac">
          <x12ac:list>0,"0,33","0,66",1</x12ac:list>
        </mc:Choice>
        <mc:Fallback>
          <formula1>"0,0,33,0,66,1"</formula1>
        </mc:Fallback>
      </mc:AlternateContent>
    </dataValidation>
    <dataValidation type="list" allowBlank="1" showErrorMessage="1" sqref="D45:D52 D41:D42 D11:D36" xr:uid="{C200E75F-B17A-4DA8-BE0F-AB6A17DD7AC7}">
      <mc:AlternateContent xmlns:x12ac="http://schemas.microsoft.com/office/spreadsheetml/2011/1/ac" xmlns:mc="http://schemas.openxmlformats.org/markup-compatibility/2006">
        <mc:Choice Requires="x12ac">
          <x12ac:list>1,"0,50",0</x12ac:list>
        </mc:Choice>
        <mc:Fallback>
          <formula1>"1,0,50,0"</formula1>
        </mc:Fallback>
      </mc:AlternateContent>
    </dataValidation>
    <dataValidation type="list" allowBlank="1" showErrorMessage="1" sqref="E45:F52 E11:F36" xr:uid="{936F96AD-53A8-4982-A06A-F4327DC8033B}">
      <formula1>"1,0"</formula1>
    </dataValidation>
    <dataValidation type="list" allowBlank="1" showErrorMessage="1" sqref="G48:G52 G45:G46 G11:G13 G17:G18 G31:H31 I15 I19 G29:H29 G20:G28 G30 G32:G34 G36" xr:uid="{7419D397-E7A8-4DA6-8307-49AA3A93913D}">
      <formula1>"SI,NO,SIN EVALUACIÓN"</formula1>
    </dataValidation>
    <dataValidation type="list" allowBlank="1" showInputMessage="1" showErrorMessage="1" sqref="C6:I6" xr:uid="{4712D03F-DE88-4B62-A7CD-87B1D015B8AE}">
      <formula1>"Denuncia ciudadana,Primer monitoreo,Segundo monitoreo para seguimiento de subsanación de observaciones"</formula1>
    </dataValidation>
  </dataValidations>
  <pageMargins left="0.70866141732283472" right="0.70866141732283472" top="0.74803149606299213" bottom="0.74803149606299213" header="0.31496062992125984" footer="0.31496062992125984"/>
  <pageSetup paperSize="9" scale="52" fitToHeight="2" orientation="portrait" verticalDpi="300" r:id="rId1"/>
  <headerFooter>
    <oddHeader>&amp;C&amp;G</oddHeader>
  </headerFooter>
  <legacyDrawingHF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H1003"/>
  <sheetViews>
    <sheetView showGridLines="0" zoomScaleNormal="100" workbookViewId="0">
      <selection activeCell="C17" sqref="C17"/>
    </sheetView>
  </sheetViews>
  <sheetFormatPr baseColWidth="10" defaultColWidth="12.5703125" defaultRowHeight="15" customHeight="1"/>
  <cols>
    <col min="1" max="1" width="26.28515625" customWidth="1"/>
    <col min="2" max="2" width="17.28515625" customWidth="1"/>
    <col min="3" max="3" width="50.85546875" customWidth="1"/>
    <col min="4" max="4" width="9.85546875" customWidth="1"/>
    <col min="5" max="5" width="34.140625" customWidth="1"/>
  </cols>
  <sheetData>
    <row r="1" spans="1:8" ht="15" customHeight="1">
      <c r="A1" s="2"/>
      <c r="B1" s="2"/>
      <c r="C1" s="2"/>
      <c r="D1" s="2"/>
    </row>
    <row r="2" spans="1:8" ht="15.75" customHeight="1">
      <c r="A2" s="1" t="s">
        <v>0</v>
      </c>
      <c r="B2" s="15" t="s">
        <v>349</v>
      </c>
      <c r="C2" s="15" t="s">
        <v>1</v>
      </c>
      <c r="D2" s="1" t="s">
        <v>2</v>
      </c>
      <c r="E2" s="2"/>
      <c r="F2" s="2"/>
      <c r="G2" s="2"/>
      <c r="H2" s="2"/>
    </row>
    <row r="3" spans="1:8" ht="15.75" customHeight="1">
      <c r="A3" s="197" t="s">
        <v>356</v>
      </c>
      <c r="B3" s="192" t="s">
        <v>359</v>
      </c>
      <c r="C3" s="16" t="s">
        <v>250</v>
      </c>
      <c r="D3" s="57">
        <v>1</v>
      </c>
      <c r="E3" s="3"/>
      <c r="F3" s="2"/>
      <c r="G3" s="2"/>
      <c r="H3" s="2"/>
    </row>
    <row r="4" spans="1:8" ht="15.75" customHeight="1">
      <c r="A4" s="198"/>
      <c r="B4" s="140"/>
      <c r="C4" s="21" t="s">
        <v>251</v>
      </c>
      <c r="D4" s="22">
        <v>0.5</v>
      </c>
      <c r="E4" s="3"/>
      <c r="F4" s="2"/>
      <c r="G4" s="2"/>
      <c r="H4" s="2"/>
    </row>
    <row r="5" spans="1:8" ht="15.75" customHeight="1">
      <c r="A5" s="199"/>
      <c r="B5" s="141"/>
      <c r="C5" s="16" t="s">
        <v>4</v>
      </c>
      <c r="D5" s="57">
        <v>0</v>
      </c>
      <c r="E5" s="3"/>
      <c r="F5" s="2"/>
      <c r="G5" s="2"/>
      <c r="H5" s="2"/>
    </row>
    <row r="6" spans="1:8" ht="62.25" customHeight="1">
      <c r="A6" s="193" t="s">
        <v>339</v>
      </c>
      <c r="B6" s="194"/>
      <c r="C6" s="194"/>
      <c r="D6" s="195"/>
      <c r="E6" s="3"/>
      <c r="F6" s="2"/>
      <c r="G6" s="2"/>
      <c r="H6" s="2"/>
    </row>
    <row r="7" spans="1:8" ht="29.25" customHeight="1">
      <c r="A7" s="2"/>
      <c r="B7" s="196"/>
      <c r="C7" s="196"/>
      <c r="D7" s="196"/>
      <c r="E7" s="2"/>
      <c r="F7" s="2"/>
      <c r="G7" s="2"/>
      <c r="H7" s="2"/>
    </row>
    <row r="8" spans="1:8" ht="15.75" customHeight="1">
      <c r="A8" s="54" t="s">
        <v>0</v>
      </c>
      <c r="B8" s="55" t="s">
        <v>349</v>
      </c>
      <c r="C8" s="55" t="s">
        <v>1</v>
      </c>
      <c r="D8" s="54" t="s">
        <v>2</v>
      </c>
      <c r="E8" s="2"/>
      <c r="F8" s="2"/>
      <c r="G8" s="2"/>
      <c r="H8" s="2"/>
    </row>
    <row r="9" spans="1:8" ht="43.5" customHeight="1">
      <c r="A9" s="182" t="s">
        <v>357</v>
      </c>
      <c r="B9" s="184" t="s">
        <v>5</v>
      </c>
      <c r="C9" s="56" t="s">
        <v>383</v>
      </c>
      <c r="D9" s="56">
        <v>1</v>
      </c>
      <c r="E9" s="2"/>
      <c r="F9" s="2"/>
      <c r="G9" s="2"/>
      <c r="H9" s="2"/>
    </row>
    <row r="10" spans="1:8" ht="35.25" customHeight="1">
      <c r="A10" s="182"/>
      <c r="B10" s="184"/>
      <c r="C10" s="56" t="s">
        <v>377</v>
      </c>
      <c r="D10" s="88">
        <v>0</v>
      </c>
      <c r="E10" s="2"/>
      <c r="F10" s="2"/>
      <c r="G10" s="2"/>
      <c r="H10" s="2"/>
    </row>
    <row r="11" spans="1:8" ht="21.75" customHeight="1">
      <c r="A11" s="2"/>
      <c r="B11" s="2"/>
      <c r="C11" s="2"/>
      <c r="D11" s="2"/>
      <c r="E11" s="2"/>
      <c r="F11" s="2"/>
      <c r="G11" s="2"/>
      <c r="H11" s="2"/>
    </row>
    <row r="12" spans="1:8" ht="15.75" customHeight="1">
      <c r="A12" s="54" t="s">
        <v>0</v>
      </c>
      <c r="B12" s="55" t="s">
        <v>349</v>
      </c>
      <c r="C12" s="55" t="s">
        <v>1</v>
      </c>
      <c r="D12" s="54" t="s">
        <v>2</v>
      </c>
      <c r="E12" s="2"/>
      <c r="F12" s="2"/>
      <c r="G12" s="2"/>
      <c r="H12" s="2"/>
    </row>
    <row r="13" spans="1:8" ht="56.25" customHeight="1">
      <c r="A13" s="182" t="s">
        <v>384</v>
      </c>
      <c r="B13" s="183" t="s">
        <v>379</v>
      </c>
      <c r="C13" s="82" t="s">
        <v>385</v>
      </c>
      <c r="D13" s="56">
        <v>1</v>
      </c>
      <c r="E13" s="2"/>
      <c r="F13" s="2"/>
      <c r="G13" s="2"/>
      <c r="H13" s="2"/>
    </row>
    <row r="14" spans="1:8" ht="66" customHeight="1">
      <c r="A14" s="182"/>
      <c r="B14" s="184"/>
      <c r="C14" s="82" t="s">
        <v>386</v>
      </c>
      <c r="D14" s="88">
        <v>0</v>
      </c>
      <c r="E14" s="2"/>
      <c r="F14" s="2"/>
      <c r="G14" s="2"/>
      <c r="H14" s="2"/>
    </row>
    <row r="15" spans="1:8" ht="25.5" customHeight="1">
      <c r="A15" s="86"/>
      <c r="B15" s="87"/>
      <c r="C15" s="2"/>
      <c r="D15" s="10"/>
      <c r="E15" s="2"/>
      <c r="F15" s="2"/>
      <c r="G15" s="2"/>
      <c r="H15" s="2"/>
    </row>
    <row r="16" spans="1:8" ht="18.75" customHeight="1">
      <c r="A16" s="17" t="s">
        <v>0</v>
      </c>
      <c r="B16" s="17" t="s">
        <v>349</v>
      </c>
      <c r="C16" s="18" t="s">
        <v>1</v>
      </c>
      <c r="D16" s="18" t="s">
        <v>2</v>
      </c>
      <c r="E16" s="2"/>
      <c r="F16" s="2"/>
      <c r="G16" s="2"/>
      <c r="H16" s="2"/>
    </row>
    <row r="17" spans="1:8" ht="51">
      <c r="A17" s="189" t="s">
        <v>358</v>
      </c>
      <c r="B17" s="185" t="s">
        <v>344</v>
      </c>
      <c r="C17" s="19" t="s">
        <v>350</v>
      </c>
      <c r="D17" s="89" t="s">
        <v>381</v>
      </c>
      <c r="E17" s="86" t="s">
        <v>378</v>
      </c>
      <c r="F17" s="2"/>
      <c r="G17" s="2"/>
      <c r="H17" s="2"/>
    </row>
    <row r="18" spans="1:8" ht="51">
      <c r="A18" s="190"/>
      <c r="B18" s="186"/>
      <c r="C18" s="19" t="s">
        <v>351</v>
      </c>
      <c r="D18" s="89" t="s">
        <v>382</v>
      </c>
      <c r="E18" s="2"/>
      <c r="F18" s="2"/>
      <c r="G18" s="2"/>
      <c r="H18" s="2"/>
    </row>
    <row r="19" spans="1:8" ht="25.5">
      <c r="A19" s="190"/>
      <c r="B19" s="187" t="s">
        <v>345</v>
      </c>
      <c r="C19" s="20" t="s">
        <v>352</v>
      </c>
      <c r="D19" s="90" t="s">
        <v>381</v>
      </c>
      <c r="E19" s="2"/>
      <c r="F19" s="2"/>
      <c r="G19" s="2"/>
      <c r="H19" s="2"/>
    </row>
    <row r="20" spans="1:8" ht="25.5">
      <c r="A20" s="190"/>
      <c r="B20" s="188"/>
      <c r="C20" s="20" t="s">
        <v>353</v>
      </c>
      <c r="D20" s="90" t="s">
        <v>382</v>
      </c>
      <c r="E20" s="2"/>
      <c r="F20" s="2"/>
      <c r="G20" s="2"/>
      <c r="H20" s="2"/>
    </row>
    <row r="21" spans="1:8" ht="25.5">
      <c r="A21" s="190"/>
      <c r="B21" s="185" t="s">
        <v>346</v>
      </c>
      <c r="C21" s="19" t="s">
        <v>354</v>
      </c>
      <c r="D21" s="89" t="s">
        <v>381</v>
      </c>
      <c r="E21" s="2"/>
      <c r="F21" s="2"/>
      <c r="G21" s="2"/>
      <c r="H21" s="2"/>
    </row>
    <row r="22" spans="1:8" ht="25.5">
      <c r="A22" s="191"/>
      <c r="B22" s="186"/>
      <c r="C22" s="19" t="s">
        <v>355</v>
      </c>
      <c r="D22" s="89" t="s">
        <v>382</v>
      </c>
      <c r="E22" s="2"/>
      <c r="F22" s="2"/>
      <c r="G22" s="2"/>
      <c r="H22" s="2"/>
    </row>
    <row r="23" spans="1:8" ht="15.75" customHeight="1">
      <c r="A23" s="2"/>
      <c r="B23" s="2"/>
      <c r="C23" s="2"/>
      <c r="D23" s="2"/>
      <c r="E23" s="2"/>
      <c r="F23" s="2"/>
      <c r="G23" s="2"/>
      <c r="H23" s="2"/>
    </row>
    <row r="24" spans="1:8" ht="15.75" customHeight="1">
      <c r="A24" s="2"/>
      <c r="B24" s="2"/>
      <c r="C24" s="2"/>
      <c r="D24" s="2"/>
      <c r="E24" s="2"/>
      <c r="F24" s="2"/>
      <c r="G24" s="2"/>
      <c r="H24" s="2"/>
    </row>
    <row r="25" spans="1:8" ht="15.75" customHeight="1">
      <c r="A25" s="2"/>
      <c r="B25" s="2"/>
      <c r="C25" s="2"/>
      <c r="D25" s="2"/>
      <c r="E25" s="2"/>
      <c r="F25" s="2"/>
      <c r="G25" s="2"/>
      <c r="H25" s="2"/>
    </row>
    <row r="26" spans="1:8" ht="15.75" customHeight="1">
      <c r="A26" s="2"/>
      <c r="B26" s="2"/>
      <c r="C26" s="2"/>
      <c r="D26" s="2"/>
      <c r="E26" s="2"/>
      <c r="F26" s="2"/>
      <c r="G26" s="2"/>
      <c r="H26" s="2"/>
    </row>
    <row r="27" spans="1:8" ht="15.75" customHeight="1">
      <c r="A27" s="2"/>
      <c r="B27" s="2"/>
      <c r="C27" s="2"/>
      <c r="D27" s="2"/>
      <c r="E27" s="2"/>
      <c r="F27" s="2"/>
      <c r="G27" s="2"/>
      <c r="H27" s="2"/>
    </row>
    <row r="28" spans="1:8" ht="15.75" customHeight="1">
      <c r="A28" s="2"/>
      <c r="B28" s="2"/>
      <c r="C28" s="2"/>
      <c r="D28" s="2"/>
      <c r="E28" s="2"/>
      <c r="F28" s="2"/>
      <c r="G28" s="2"/>
      <c r="H28" s="2"/>
    </row>
    <row r="29" spans="1:8" ht="15.75" customHeight="1">
      <c r="A29" s="2"/>
      <c r="B29" s="2"/>
      <c r="C29" s="2"/>
      <c r="D29" s="2"/>
      <c r="E29" s="2"/>
      <c r="F29" s="2"/>
      <c r="G29" s="2"/>
      <c r="H29" s="2"/>
    </row>
    <row r="30" spans="1:8" ht="15.75" customHeight="1">
      <c r="A30" s="2"/>
      <c r="B30" s="2"/>
      <c r="C30" s="2"/>
      <c r="D30" s="2"/>
      <c r="E30" s="2"/>
      <c r="F30" s="2"/>
      <c r="G30" s="2"/>
      <c r="H30" s="2"/>
    </row>
    <row r="31" spans="1:8" ht="15.75" customHeight="1">
      <c r="A31" s="2"/>
      <c r="B31" s="2"/>
      <c r="C31" s="2"/>
      <c r="D31" s="2"/>
      <c r="E31" s="2"/>
      <c r="F31" s="2"/>
      <c r="G31" s="2"/>
      <c r="H31" s="2"/>
    </row>
    <row r="32" spans="1:8" ht="15.75" customHeight="1">
      <c r="A32" s="2"/>
      <c r="B32" s="2"/>
      <c r="C32" s="2"/>
      <c r="D32" s="2"/>
      <c r="E32" s="2"/>
      <c r="F32" s="2"/>
      <c r="G32" s="2"/>
      <c r="H32" s="2"/>
    </row>
    <row r="33" spans="1:8" ht="15.75" customHeight="1">
      <c r="A33" s="2"/>
      <c r="B33" s="2"/>
      <c r="C33" s="2"/>
      <c r="D33" s="2"/>
      <c r="E33" s="2"/>
      <c r="F33" s="2"/>
      <c r="G33" s="2"/>
      <c r="H33" s="2"/>
    </row>
    <row r="34" spans="1:8" ht="15.75" customHeight="1">
      <c r="A34" s="2"/>
      <c r="B34" s="2"/>
      <c r="C34" s="2"/>
      <c r="D34" s="2"/>
      <c r="E34" s="2"/>
      <c r="F34" s="2"/>
      <c r="G34" s="2"/>
      <c r="H34" s="2"/>
    </row>
    <row r="35" spans="1:8" ht="15.75" customHeight="1">
      <c r="A35" s="2"/>
      <c r="B35" s="2"/>
      <c r="C35" s="2"/>
      <c r="D35" s="2"/>
      <c r="E35" s="2"/>
      <c r="F35" s="2"/>
      <c r="G35" s="2"/>
      <c r="H35" s="2"/>
    </row>
    <row r="36" spans="1:8" ht="15.75" customHeight="1">
      <c r="A36" s="2"/>
      <c r="B36" s="2"/>
      <c r="C36" s="2"/>
      <c r="D36" s="2"/>
      <c r="E36" s="2"/>
      <c r="F36" s="2"/>
      <c r="G36" s="2"/>
      <c r="H36" s="2"/>
    </row>
    <row r="37" spans="1:8" ht="15.75" customHeight="1">
      <c r="A37" s="2"/>
      <c r="B37" s="2"/>
      <c r="C37" s="2"/>
      <c r="D37" s="2"/>
      <c r="E37" s="2"/>
      <c r="F37" s="2"/>
      <c r="G37" s="2"/>
      <c r="H37" s="2"/>
    </row>
    <row r="38" spans="1:8" ht="15.75" customHeight="1">
      <c r="A38" s="2"/>
      <c r="B38" s="2"/>
      <c r="C38" s="2"/>
      <c r="D38" s="2"/>
      <c r="E38" s="2"/>
      <c r="F38" s="2"/>
      <c r="G38" s="2"/>
      <c r="H38" s="2"/>
    </row>
    <row r="39" spans="1:8" ht="15.75" customHeight="1">
      <c r="A39" s="2"/>
      <c r="B39" s="2"/>
      <c r="C39" s="2"/>
      <c r="D39" s="2"/>
      <c r="E39" s="2"/>
      <c r="F39" s="2"/>
      <c r="G39" s="2"/>
      <c r="H39" s="2"/>
    </row>
    <row r="40" spans="1:8" ht="15.75" customHeight="1">
      <c r="A40" s="2"/>
      <c r="B40" s="2"/>
      <c r="C40" s="2"/>
      <c r="D40" s="2"/>
      <c r="E40" s="2"/>
      <c r="F40" s="2"/>
      <c r="G40" s="2"/>
      <c r="H40" s="2"/>
    </row>
    <row r="41" spans="1:8" ht="15.75" customHeight="1">
      <c r="A41" s="2"/>
      <c r="B41" s="2"/>
      <c r="C41" s="2"/>
      <c r="D41" s="2"/>
      <c r="E41" s="2"/>
      <c r="F41" s="2"/>
      <c r="G41" s="2"/>
      <c r="H41" s="2"/>
    </row>
    <row r="42" spans="1:8" ht="15.75" customHeight="1">
      <c r="A42" s="2"/>
      <c r="B42" s="2"/>
      <c r="C42" s="2"/>
      <c r="D42" s="2"/>
      <c r="E42" s="2"/>
      <c r="F42" s="2"/>
      <c r="G42" s="2"/>
      <c r="H42" s="2"/>
    </row>
    <row r="43" spans="1:8" ht="15.75" customHeight="1">
      <c r="A43" s="2"/>
      <c r="B43" s="2"/>
      <c r="C43" s="2"/>
      <c r="D43" s="2"/>
      <c r="E43" s="2"/>
      <c r="F43" s="2"/>
      <c r="G43" s="2"/>
      <c r="H43" s="2"/>
    </row>
    <row r="44" spans="1:8" ht="15.75" customHeight="1">
      <c r="A44" s="2"/>
      <c r="B44" s="2"/>
      <c r="C44" s="2"/>
      <c r="D44" s="2"/>
      <c r="E44" s="2"/>
      <c r="F44" s="2"/>
      <c r="G44" s="2"/>
      <c r="H44" s="2"/>
    </row>
    <row r="45" spans="1:8" ht="15.75" customHeight="1">
      <c r="A45" s="2"/>
      <c r="B45" s="2"/>
      <c r="C45" s="2"/>
      <c r="D45" s="2"/>
      <c r="E45" s="2"/>
      <c r="F45" s="2"/>
      <c r="G45" s="2"/>
      <c r="H45" s="2"/>
    </row>
    <row r="46" spans="1:8" ht="15.75" customHeight="1">
      <c r="A46" s="2"/>
      <c r="B46" s="2"/>
      <c r="C46" s="2"/>
      <c r="D46" s="2"/>
      <c r="E46" s="2"/>
      <c r="F46" s="2"/>
      <c r="G46" s="2"/>
      <c r="H46" s="2"/>
    </row>
    <row r="47" spans="1:8" ht="15.75" customHeight="1">
      <c r="A47" s="2"/>
      <c r="B47" s="2"/>
      <c r="C47" s="2"/>
      <c r="D47" s="2"/>
      <c r="E47" s="2"/>
      <c r="F47" s="2"/>
      <c r="G47" s="2"/>
      <c r="H47" s="2"/>
    </row>
    <row r="48" spans="1:8" ht="15.75" customHeight="1">
      <c r="A48" s="2"/>
      <c r="B48" s="2"/>
      <c r="C48" s="2"/>
      <c r="D48" s="2"/>
      <c r="E48" s="2"/>
      <c r="F48" s="2"/>
      <c r="G48" s="2"/>
      <c r="H48" s="2"/>
    </row>
    <row r="49" spans="1:8" ht="15.75" customHeight="1">
      <c r="A49" s="2"/>
      <c r="B49" s="2"/>
      <c r="C49" s="2"/>
      <c r="D49" s="2"/>
      <c r="E49" s="2"/>
      <c r="F49" s="2"/>
      <c r="G49" s="2"/>
      <c r="H49" s="2"/>
    </row>
    <row r="50" spans="1:8" ht="15.75" customHeight="1">
      <c r="A50" s="2"/>
      <c r="B50" s="2"/>
      <c r="C50" s="2"/>
      <c r="D50" s="2"/>
      <c r="E50" s="2"/>
      <c r="F50" s="2"/>
      <c r="G50" s="2"/>
      <c r="H50" s="2"/>
    </row>
    <row r="51" spans="1:8" ht="15.75" customHeight="1">
      <c r="A51" s="2"/>
      <c r="B51" s="2"/>
      <c r="C51" s="2"/>
      <c r="D51" s="2"/>
      <c r="E51" s="2"/>
      <c r="F51" s="2"/>
      <c r="G51" s="2"/>
      <c r="H51" s="2"/>
    </row>
    <row r="52" spans="1:8" ht="15.75" customHeight="1">
      <c r="A52" s="2"/>
      <c r="B52" s="2"/>
      <c r="C52" s="2"/>
      <c r="D52" s="2"/>
      <c r="E52" s="2"/>
      <c r="F52" s="2"/>
      <c r="G52" s="2"/>
      <c r="H52" s="2"/>
    </row>
    <row r="53" spans="1:8" ht="15.75" customHeight="1">
      <c r="A53" s="2"/>
      <c r="B53" s="2"/>
      <c r="C53" s="2"/>
      <c r="D53" s="2"/>
      <c r="E53" s="2"/>
      <c r="F53" s="2"/>
      <c r="G53" s="2"/>
      <c r="H53" s="2"/>
    </row>
    <row r="54" spans="1:8" ht="15.75" customHeight="1">
      <c r="A54" s="2"/>
      <c r="B54" s="2"/>
      <c r="C54" s="2"/>
      <c r="D54" s="2"/>
      <c r="E54" s="2"/>
      <c r="F54" s="2"/>
      <c r="G54" s="2"/>
      <c r="H54" s="2"/>
    </row>
    <row r="55" spans="1:8" ht="15.75" customHeight="1">
      <c r="A55" s="2"/>
      <c r="B55" s="2"/>
      <c r="C55" s="2"/>
      <c r="D55" s="2"/>
      <c r="E55" s="2"/>
      <c r="F55" s="2"/>
      <c r="G55" s="2"/>
      <c r="H55" s="2"/>
    </row>
    <row r="56" spans="1:8" ht="15.75" customHeight="1">
      <c r="A56" s="2"/>
      <c r="B56" s="2"/>
      <c r="C56" s="2"/>
      <c r="D56" s="2"/>
      <c r="E56" s="2"/>
      <c r="F56" s="2"/>
      <c r="G56" s="2"/>
      <c r="H56" s="2"/>
    </row>
    <row r="57" spans="1:8" ht="15.75" customHeight="1">
      <c r="A57" s="2"/>
      <c r="B57" s="2"/>
      <c r="C57" s="2"/>
      <c r="D57" s="2"/>
      <c r="E57" s="2"/>
      <c r="F57" s="2"/>
      <c r="G57" s="2"/>
      <c r="H57" s="2"/>
    </row>
    <row r="58" spans="1:8" ht="15.75" customHeight="1">
      <c r="A58" s="2"/>
      <c r="B58" s="2"/>
      <c r="C58" s="2"/>
      <c r="D58" s="2"/>
      <c r="E58" s="2"/>
      <c r="F58" s="2"/>
      <c r="G58" s="2"/>
      <c r="H58" s="2"/>
    </row>
    <row r="59" spans="1:8" ht="15.75" customHeight="1">
      <c r="A59" s="2"/>
      <c r="B59" s="2"/>
      <c r="C59" s="2"/>
      <c r="D59" s="2"/>
      <c r="E59" s="2"/>
      <c r="F59" s="2"/>
      <c r="G59" s="2"/>
      <c r="H59" s="2"/>
    </row>
    <row r="60" spans="1:8" ht="15.75" customHeight="1">
      <c r="A60" s="2"/>
      <c r="B60" s="2"/>
      <c r="C60" s="2"/>
      <c r="D60" s="2"/>
      <c r="E60" s="2"/>
      <c r="F60" s="2"/>
      <c r="G60" s="2"/>
      <c r="H60" s="2"/>
    </row>
    <row r="61" spans="1:8" ht="15.75" customHeight="1">
      <c r="A61" s="2"/>
      <c r="B61" s="2"/>
      <c r="C61" s="2"/>
      <c r="D61" s="2"/>
      <c r="E61" s="2"/>
      <c r="F61" s="2"/>
      <c r="G61" s="2"/>
      <c r="H61" s="2"/>
    </row>
    <row r="62" spans="1:8" ht="15.75" customHeight="1">
      <c r="A62" s="2"/>
      <c r="B62" s="2"/>
      <c r="C62" s="2"/>
      <c r="D62" s="2"/>
      <c r="E62" s="2"/>
      <c r="F62" s="2"/>
      <c r="G62" s="2"/>
      <c r="H62" s="2"/>
    </row>
    <row r="63" spans="1:8" ht="15.75" customHeight="1">
      <c r="A63" s="2"/>
      <c r="B63" s="2"/>
      <c r="C63" s="2"/>
      <c r="D63" s="2"/>
      <c r="E63" s="2"/>
      <c r="F63" s="2"/>
      <c r="G63" s="2"/>
      <c r="H63" s="2"/>
    </row>
    <row r="64" spans="1:8" ht="15.75" customHeight="1">
      <c r="A64" s="2"/>
      <c r="B64" s="2"/>
      <c r="C64" s="2"/>
      <c r="D64" s="2"/>
      <c r="E64" s="2"/>
      <c r="F64" s="2"/>
      <c r="G64" s="2"/>
      <c r="H64" s="2"/>
    </row>
    <row r="65" spans="1:8" ht="15.75" customHeight="1">
      <c r="A65" s="2"/>
      <c r="B65" s="2"/>
      <c r="C65" s="2"/>
      <c r="D65" s="2"/>
      <c r="E65" s="2"/>
      <c r="F65" s="2"/>
      <c r="G65" s="2"/>
      <c r="H65" s="2"/>
    </row>
    <row r="66" spans="1:8" ht="15.75" customHeight="1">
      <c r="A66" s="2"/>
      <c r="B66" s="2"/>
      <c r="C66" s="2"/>
      <c r="D66" s="2"/>
      <c r="E66" s="2"/>
      <c r="F66" s="2"/>
      <c r="G66" s="2"/>
      <c r="H66" s="2"/>
    </row>
    <row r="67" spans="1:8" ht="15.75" customHeight="1">
      <c r="A67" s="2"/>
      <c r="B67" s="2"/>
      <c r="C67" s="2"/>
      <c r="D67" s="2"/>
      <c r="E67" s="2"/>
      <c r="F67" s="2"/>
      <c r="G67" s="2"/>
      <c r="H67" s="2"/>
    </row>
    <row r="68" spans="1:8" ht="15.75" customHeight="1">
      <c r="A68" s="2"/>
      <c r="B68" s="2"/>
      <c r="C68" s="2"/>
      <c r="D68" s="2"/>
      <c r="E68" s="2"/>
      <c r="F68" s="2"/>
      <c r="G68" s="2"/>
      <c r="H68" s="2"/>
    </row>
    <row r="69" spans="1:8" ht="15.75" customHeight="1">
      <c r="A69" s="2"/>
      <c r="B69" s="2"/>
      <c r="C69" s="2"/>
      <c r="D69" s="2"/>
      <c r="E69" s="2"/>
      <c r="F69" s="2"/>
      <c r="G69" s="2"/>
      <c r="H69" s="2"/>
    </row>
    <row r="70" spans="1:8" ht="15.75" customHeight="1">
      <c r="A70" s="2"/>
      <c r="B70" s="2"/>
      <c r="C70" s="2"/>
      <c r="D70" s="2"/>
      <c r="E70" s="2"/>
      <c r="F70" s="2"/>
      <c r="G70" s="2"/>
      <c r="H70" s="2"/>
    </row>
    <row r="71" spans="1:8" ht="15.75" customHeight="1">
      <c r="A71" s="2"/>
      <c r="B71" s="2"/>
      <c r="C71" s="2"/>
      <c r="D71" s="2"/>
      <c r="E71" s="2"/>
      <c r="F71" s="2"/>
      <c r="G71" s="2"/>
      <c r="H71" s="2"/>
    </row>
    <row r="72" spans="1:8" ht="15.75" customHeight="1">
      <c r="A72" s="2"/>
      <c r="B72" s="2"/>
      <c r="C72" s="2"/>
      <c r="D72" s="2"/>
      <c r="E72" s="2"/>
      <c r="F72" s="2"/>
      <c r="G72" s="2"/>
      <c r="H72" s="2"/>
    </row>
    <row r="73" spans="1:8" ht="15.75" customHeight="1">
      <c r="A73" s="2"/>
      <c r="B73" s="2"/>
      <c r="C73" s="2"/>
      <c r="D73" s="2"/>
      <c r="E73" s="2"/>
      <c r="F73" s="2"/>
      <c r="G73" s="2"/>
      <c r="H73" s="2"/>
    </row>
    <row r="74" spans="1:8" ht="15.75" customHeight="1">
      <c r="A74" s="2"/>
      <c r="B74" s="2"/>
      <c r="C74" s="2"/>
      <c r="D74" s="2"/>
      <c r="E74" s="2"/>
      <c r="F74" s="2"/>
      <c r="G74" s="2"/>
      <c r="H74" s="2"/>
    </row>
    <row r="75" spans="1:8" ht="15.75" customHeight="1">
      <c r="A75" s="2"/>
      <c r="B75" s="2"/>
      <c r="C75" s="2"/>
      <c r="D75" s="2"/>
      <c r="E75" s="2"/>
      <c r="F75" s="2"/>
      <c r="G75" s="2"/>
      <c r="H75" s="2"/>
    </row>
    <row r="76" spans="1:8" ht="15.75" customHeight="1">
      <c r="A76" s="2"/>
      <c r="B76" s="2"/>
      <c r="C76" s="2"/>
      <c r="D76" s="2"/>
      <c r="E76" s="2"/>
      <c r="F76" s="2"/>
      <c r="G76" s="2"/>
      <c r="H76" s="2"/>
    </row>
    <row r="77" spans="1:8" ht="15.75" customHeight="1">
      <c r="A77" s="2"/>
      <c r="B77" s="2"/>
      <c r="C77" s="2"/>
      <c r="D77" s="2"/>
      <c r="E77" s="2"/>
      <c r="F77" s="2"/>
      <c r="G77" s="2"/>
      <c r="H77" s="2"/>
    </row>
    <row r="78" spans="1:8" ht="15.75" customHeight="1">
      <c r="A78" s="2"/>
      <c r="B78" s="2"/>
      <c r="C78" s="2"/>
      <c r="D78" s="2"/>
      <c r="E78" s="2"/>
      <c r="F78" s="2"/>
      <c r="G78" s="2"/>
      <c r="H78" s="2"/>
    </row>
    <row r="79" spans="1:8" ht="15.75" customHeight="1">
      <c r="A79" s="2"/>
      <c r="B79" s="2"/>
      <c r="C79" s="2"/>
      <c r="D79" s="2"/>
      <c r="E79" s="2"/>
      <c r="F79" s="2"/>
      <c r="G79" s="2"/>
      <c r="H79" s="2"/>
    </row>
    <row r="80" spans="1:8" ht="15.75" customHeight="1">
      <c r="A80" s="2"/>
      <c r="B80" s="2"/>
      <c r="C80" s="2"/>
      <c r="D80" s="2"/>
      <c r="E80" s="2"/>
      <c r="F80" s="2"/>
      <c r="G80" s="2"/>
      <c r="H80" s="2"/>
    </row>
    <row r="81" spans="1:8" ht="15.75" customHeight="1">
      <c r="A81" s="2"/>
      <c r="B81" s="2"/>
      <c r="C81" s="2"/>
      <c r="D81" s="2"/>
      <c r="E81" s="2"/>
      <c r="F81" s="2"/>
      <c r="G81" s="2"/>
      <c r="H81" s="2"/>
    </row>
    <row r="82" spans="1:8" ht="15.75" customHeight="1">
      <c r="A82" s="2"/>
      <c r="B82" s="2"/>
      <c r="C82" s="2"/>
      <c r="D82" s="2"/>
      <c r="E82" s="2"/>
      <c r="F82" s="2"/>
      <c r="G82" s="2"/>
      <c r="H82" s="2"/>
    </row>
    <row r="83" spans="1:8" ht="15.75" customHeight="1">
      <c r="A83" s="2"/>
      <c r="B83" s="2"/>
      <c r="C83" s="2"/>
      <c r="D83" s="2"/>
      <c r="E83" s="2"/>
      <c r="F83" s="2"/>
      <c r="G83" s="2"/>
      <c r="H83" s="2"/>
    </row>
    <row r="84" spans="1:8" ht="15.75" customHeight="1">
      <c r="A84" s="2"/>
      <c r="B84" s="2"/>
      <c r="C84" s="2"/>
      <c r="D84" s="2"/>
      <c r="E84" s="2"/>
      <c r="F84" s="2"/>
      <c r="G84" s="2"/>
      <c r="H84" s="2"/>
    </row>
    <row r="85" spans="1:8" ht="15.75" customHeight="1">
      <c r="A85" s="2"/>
      <c r="B85" s="2"/>
      <c r="C85" s="2"/>
      <c r="D85" s="2"/>
      <c r="E85" s="2"/>
      <c r="F85" s="2"/>
      <c r="G85" s="2"/>
      <c r="H85" s="2"/>
    </row>
    <row r="86" spans="1:8" ht="15.75" customHeight="1">
      <c r="A86" s="2"/>
      <c r="B86" s="2"/>
      <c r="C86" s="2"/>
      <c r="D86" s="2"/>
      <c r="E86" s="2"/>
      <c r="F86" s="2"/>
      <c r="G86" s="2"/>
      <c r="H86" s="2"/>
    </row>
    <row r="87" spans="1:8" ht="15.75" customHeight="1">
      <c r="A87" s="2"/>
      <c r="B87" s="2"/>
      <c r="C87" s="2"/>
      <c r="D87" s="2"/>
      <c r="E87" s="2"/>
      <c r="F87" s="2"/>
      <c r="G87" s="2"/>
      <c r="H87" s="2"/>
    </row>
    <row r="88" spans="1:8" ht="15.75" customHeight="1">
      <c r="A88" s="2"/>
      <c r="B88" s="2"/>
      <c r="C88" s="2"/>
      <c r="D88" s="2"/>
      <c r="E88" s="2"/>
      <c r="F88" s="2"/>
      <c r="G88" s="2"/>
      <c r="H88" s="2"/>
    </row>
    <row r="89" spans="1:8" ht="15.75" customHeight="1">
      <c r="A89" s="2"/>
      <c r="B89" s="2"/>
      <c r="C89" s="2"/>
      <c r="D89" s="2"/>
      <c r="E89" s="2"/>
      <c r="F89" s="2"/>
      <c r="G89" s="2"/>
      <c r="H89" s="2"/>
    </row>
    <row r="90" spans="1:8" ht="15.75" customHeight="1">
      <c r="A90" s="2"/>
      <c r="B90" s="2"/>
      <c r="C90" s="2"/>
      <c r="D90" s="2"/>
      <c r="E90" s="2"/>
      <c r="F90" s="2"/>
      <c r="G90" s="2"/>
      <c r="H90" s="2"/>
    </row>
    <row r="91" spans="1:8" ht="15.75" customHeight="1">
      <c r="A91" s="2"/>
      <c r="B91" s="2"/>
      <c r="C91" s="2"/>
      <c r="D91" s="2"/>
      <c r="E91" s="2"/>
      <c r="F91" s="2"/>
      <c r="G91" s="2"/>
      <c r="H91" s="2"/>
    </row>
    <row r="92" spans="1:8" ht="15.75" customHeight="1">
      <c r="A92" s="2"/>
      <c r="B92" s="2"/>
      <c r="C92" s="2"/>
      <c r="D92" s="2"/>
      <c r="E92" s="2"/>
      <c r="F92" s="2"/>
      <c r="G92" s="2"/>
      <c r="H92" s="2"/>
    </row>
    <row r="93" spans="1:8" ht="15.75" customHeight="1">
      <c r="A93" s="2"/>
      <c r="B93" s="2"/>
      <c r="C93" s="2"/>
      <c r="D93" s="2"/>
      <c r="E93" s="2"/>
      <c r="F93" s="2"/>
      <c r="G93" s="2"/>
      <c r="H93" s="2"/>
    </row>
    <row r="94" spans="1:8" ht="15.75" customHeight="1">
      <c r="A94" s="2"/>
      <c r="B94" s="2"/>
      <c r="C94" s="2"/>
      <c r="D94" s="2"/>
      <c r="E94" s="2"/>
      <c r="F94" s="2"/>
      <c r="G94" s="2"/>
      <c r="H94" s="2"/>
    </row>
    <row r="95" spans="1:8" ht="15.75" customHeight="1">
      <c r="A95" s="2"/>
      <c r="B95" s="2"/>
      <c r="C95" s="2"/>
      <c r="D95" s="2"/>
      <c r="E95" s="2"/>
      <c r="F95" s="2"/>
      <c r="G95" s="2"/>
      <c r="H95" s="2"/>
    </row>
    <row r="96" spans="1:8" ht="15.75" customHeight="1">
      <c r="A96" s="2"/>
      <c r="B96" s="2"/>
      <c r="C96" s="2"/>
      <c r="D96" s="2"/>
      <c r="E96" s="2"/>
      <c r="F96" s="2"/>
      <c r="G96" s="2"/>
      <c r="H96" s="2"/>
    </row>
    <row r="97" spans="1:8" ht="15.75" customHeight="1">
      <c r="A97" s="2"/>
      <c r="B97" s="2"/>
      <c r="C97" s="2"/>
      <c r="D97" s="2"/>
      <c r="E97" s="2"/>
      <c r="F97" s="2"/>
      <c r="G97" s="2"/>
      <c r="H97" s="2"/>
    </row>
    <row r="98" spans="1:8" ht="15.75" customHeight="1">
      <c r="A98" s="2"/>
      <c r="B98" s="2"/>
      <c r="C98" s="2"/>
      <c r="D98" s="2"/>
      <c r="E98" s="2"/>
      <c r="F98" s="2"/>
      <c r="G98" s="2"/>
      <c r="H98" s="2"/>
    </row>
    <row r="99" spans="1:8" ht="15.75" customHeight="1">
      <c r="A99" s="2"/>
      <c r="B99" s="2"/>
      <c r="C99" s="2"/>
      <c r="D99" s="2"/>
      <c r="E99" s="2"/>
      <c r="F99" s="2"/>
      <c r="G99" s="2"/>
      <c r="H99" s="2"/>
    </row>
    <row r="100" spans="1:8" ht="15.75" customHeight="1">
      <c r="A100" s="2"/>
      <c r="B100" s="2"/>
      <c r="C100" s="2"/>
      <c r="D100" s="2"/>
      <c r="E100" s="2"/>
      <c r="F100" s="2"/>
      <c r="G100" s="2"/>
      <c r="H100" s="2"/>
    </row>
    <row r="101" spans="1:8" ht="15.75" customHeight="1">
      <c r="A101" s="2"/>
      <c r="B101" s="2"/>
      <c r="C101" s="2"/>
      <c r="D101" s="2"/>
      <c r="E101" s="2"/>
      <c r="F101" s="2"/>
      <c r="G101" s="2"/>
      <c r="H101" s="2"/>
    </row>
    <row r="102" spans="1:8" ht="15.75" customHeight="1">
      <c r="A102" s="2"/>
      <c r="B102" s="2"/>
      <c r="C102" s="2"/>
      <c r="D102" s="2"/>
      <c r="E102" s="2"/>
      <c r="F102" s="2"/>
      <c r="G102" s="2"/>
      <c r="H102" s="2"/>
    </row>
    <row r="103" spans="1:8" ht="15.75" customHeight="1">
      <c r="A103" s="2"/>
      <c r="B103" s="2"/>
      <c r="C103" s="2"/>
      <c r="D103" s="2"/>
      <c r="E103" s="2"/>
      <c r="F103" s="2"/>
      <c r="G103" s="2"/>
      <c r="H103" s="2"/>
    </row>
    <row r="104" spans="1:8" ht="15.75" customHeight="1">
      <c r="A104" s="2"/>
      <c r="B104" s="2"/>
      <c r="C104" s="2"/>
      <c r="D104" s="2"/>
      <c r="E104" s="2"/>
      <c r="F104" s="2"/>
      <c r="G104" s="2"/>
      <c r="H104" s="2"/>
    </row>
    <row r="105" spans="1:8" ht="15.75" customHeight="1">
      <c r="A105" s="2"/>
      <c r="B105" s="2"/>
      <c r="C105" s="2"/>
      <c r="D105" s="2"/>
      <c r="E105" s="2"/>
      <c r="F105" s="2"/>
      <c r="G105" s="2"/>
      <c r="H105" s="2"/>
    </row>
    <row r="106" spans="1:8" ht="15.75" customHeight="1">
      <c r="A106" s="2"/>
      <c r="B106" s="2"/>
      <c r="C106" s="2"/>
      <c r="D106" s="2"/>
      <c r="E106" s="2"/>
      <c r="F106" s="2"/>
      <c r="G106" s="2"/>
      <c r="H106" s="2"/>
    </row>
    <row r="107" spans="1:8" ht="15.75" customHeight="1">
      <c r="A107" s="2"/>
      <c r="B107" s="2"/>
      <c r="C107" s="2"/>
      <c r="D107" s="2"/>
      <c r="E107" s="2"/>
      <c r="F107" s="2"/>
      <c r="G107" s="2"/>
      <c r="H107" s="2"/>
    </row>
    <row r="108" spans="1:8" ht="15.75" customHeight="1">
      <c r="A108" s="2"/>
      <c r="B108" s="2"/>
      <c r="C108" s="2"/>
      <c r="D108" s="2"/>
      <c r="E108" s="2"/>
      <c r="F108" s="2"/>
      <c r="G108" s="2"/>
      <c r="H108" s="2"/>
    </row>
    <row r="109" spans="1:8" ht="15.75" customHeight="1">
      <c r="A109" s="2"/>
      <c r="B109" s="2"/>
      <c r="C109" s="2"/>
      <c r="D109" s="2"/>
      <c r="E109" s="2"/>
      <c r="F109" s="2"/>
      <c r="G109" s="2"/>
      <c r="H109" s="2"/>
    </row>
    <row r="110" spans="1:8" ht="15.75" customHeight="1">
      <c r="A110" s="2"/>
      <c r="B110" s="2"/>
      <c r="C110" s="2"/>
      <c r="D110" s="2"/>
      <c r="E110" s="2"/>
      <c r="F110" s="2"/>
      <c r="G110" s="2"/>
      <c r="H110" s="2"/>
    </row>
    <row r="111" spans="1:8" ht="15.75" customHeight="1">
      <c r="A111" s="2"/>
      <c r="B111" s="2"/>
      <c r="C111" s="2"/>
      <c r="D111" s="2"/>
      <c r="E111" s="2"/>
      <c r="F111" s="2"/>
      <c r="G111" s="2"/>
      <c r="H111" s="2"/>
    </row>
    <row r="112" spans="1:8" ht="15.75" customHeight="1">
      <c r="A112" s="2"/>
      <c r="B112" s="2"/>
      <c r="C112" s="2"/>
      <c r="D112" s="2"/>
      <c r="E112" s="2"/>
      <c r="F112" s="2"/>
      <c r="G112" s="2"/>
      <c r="H112" s="2"/>
    </row>
    <row r="113" spans="1:8" ht="15.75" customHeight="1">
      <c r="A113" s="2"/>
      <c r="B113" s="2"/>
      <c r="C113" s="2"/>
      <c r="D113" s="2"/>
      <c r="E113" s="2"/>
      <c r="F113" s="2"/>
      <c r="G113" s="2"/>
      <c r="H113" s="2"/>
    </row>
    <row r="114" spans="1:8" ht="15.75" customHeight="1">
      <c r="A114" s="2"/>
      <c r="B114" s="2"/>
      <c r="C114" s="2"/>
      <c r="D114" s="2"/>
      <c r="E114" s="2"/>
      <c r="F114" s="2"/>
      <c r="G114" s="2"/>
      <c r="H114" s="2"/>
    </row>
    <row r="115" spans="1:8" ht="15.75" customHeight="1">
      <c r="A115" s="2"/>
      <c r="B115" s="2"/>
      <c r="C115" s="2"/>
      <c r="D115" s="2"/>
      <c r="E115" s="2"/>
      <c r="F115" s="2"/>
      <c r="G115" s="2"/>
      <c r="H115" s="2"/>
    </row>
    <row r="116" spans="1:8" ht="15.75" customHeight="1">
      <c r="A116" s="2"/>
      <c r="B116" s="2"/>
      <c r="C116" s="2"/>
      <c r="D116" s="2"/>
      <c r="E116" s="2"/>
      <c r="F116" s="2"/>
      <c r="G116" s="2"/>
      <c r="H116" s="2"/>
    </row>
    <row r="117" spans="1:8" ht="15.75" customHeight="1">
      <c r="A117" s="2"/>
      <c r="B117" s="2"/>
      <c r="C117" s="2"/>
      <c r="D117" s="2"/>
      <c r="E117" s="2"/>
      <c r="F117" s="2"/>
      <c r="G117" s="2"/>
      <c r="H117" s="2"/>
    </row>
    <row r="118" spans="1:8" ht="15.75" customHeight="1">
      <c r="A118" s="2"/>
      <c r="B118" s="2"/>
      <c r="C118" s="2"/>
      <c r="D118" s="2"/>
      <c r="E118" s="2"/>
      <c r="F118" s="2"/>
      <c r="G118" s="2"/>
      <c r="H118" s="2"/>
    </row>
    <row r="119" spans="1:8" ht="15.75" customHeight="1">
      <c r="A119" s="2"/>
      <c r="B119" s="2"/>
      <c r="C119" s="2"/>
      <c r="D119" s="2"/>
      <c r="E119" s="2"/>
      <c r="F119" s="2"/>
      <c r="G119" s="2"/>
      <c r="H119" s="2"/>
    </row>
    <row r="120" spans="1:8" ht="15.75" customHeight="1">
      <c r="A120" s="2"/>
      <c r="B120" s="2"/>
      <c r="C120" s="2"/>
      <c r="D120" s="2"/>
      <c r="E120" s="2"/>
      <c r="F120" s="2"/>
      <c r="G120" s="2"/>
      <c r="H120" s="2"/>
    </row>
    <row r="121" spans="1:8" ht="15.75" customHeight="1">
      <c r="A121" s="2"/>
      <c r="B121" s="2"/>
      <c r="C121" s="2"/>
      <c r="D121" s="2"/>
      <c r="E121" s="2"/>
      <c r="F121" s="2"/>
      <c r="G121" s="2"/>
      <c r="H121" s="2"/>
    </row>
    <row r="122" spans="1:8" ht="15.75" customHeight="1">
      <c r="A122" s="2"/>
      <c r="B122" s="2"/>
      <c r="C122" s="2"/>
      <c r="D122" s="2"/>
      <c r="E122" s="2"/>
      <c r="F122" s="2"/>
      <c r="G122" s="2"/>
      <c r="H122" s="2"/>
    </row>
    <row r="123" spans="1:8" ht="15.75" customHeight="1">
      <c r="A123" s="2"/>
      <c r="B123" s="2"/>
      <c r="C123" s="2"/>
      <c r="D123" s="2"/>
      <c r="E123" s="2"/>
      <c r="F123" s="2"/>
      <c r="G123" s="2"/>
      <c r="H123" s="2"/>
    </row>
    <row r="124" spans="1:8" ht="15.75" customHeight="1">
      <c r="A124" s="2"/>
      <c r="B124" s="2"/>
      <c r="C124" s="2"/>
      <c r="D124" s="2"/>
      <c r="E124" s="2"/>
      <c r="F124" s="2"/>
      <c r="G124" s="2"/>
      <c r="H124" s="2"/>
    </row>
    <row r="125" spans="1:8" ht="15.75" customHeight="1">
      <c r="A125" s="2"/>
      <c r="B125" s="2"/>
      <c r="C125" s="2"/>
      <c r="D125" s="2"/>
      <c r="E125" s="2"/>
      <c r="F125" s="2"/>
      <c r="G125" s="2"/>
      <c r="H125" s="2"/>
    </row>
    <row r="126" spans="1:8" ht="15.75" customHeight="1">
      <c r="A126" s="2"/>
      <c r="B126" s="2"/>
      <c r="C126" s="2"/>
      <c r="D126" s="2"/>
      <c r="E126" s="2"/>
      <c r="F126" s="2"/>
      <c r="G126" s="2"/>
      <c r="H126" s="2"/>
    </row>
    <row r="127" spans="1:8" ht="15.75" customHeight="1">
      <c r="A127" s="2"/>
      <c r="B127" s="2"/>
      <c r="C127" s="2"/>
      <c r="D127" s="2"/>
      <c r="E127" s="2"/>
      <c r="F127" s="2"/>
      <c r="G127" s="2"/>
      <c r="H127" s="2"/>
    </row>
    <row r="128" spans="1:8" ht="15.75" customHeight="1">
      <c r="A128" s="2"/>
      <c r="B128" s="2"/>
      <c r="C128" s="2"/>
      <c r="D128" s="2"/>
      <c r="E128" s="2"/>
      <c r="F128" s="2"/>
      <c r="G128" s="2"/>
      <c r="H128" s="2"/>
    </row>
    <row r="129" spans="1:8" ht="15.75" customHeight="1">
      <c r="A129" s="2"/>
      <c r="B129" s="2"/>
      <c r="C129" s="2"/>
      <c r="D129" s="2"/>
      <c r="E129" s="2"/>
      <c r="F129" s="2"/>
      <c r="G129" s="2"/>
      <c r="H129" s="2"/>
    </row>
    <row r="130" spans="1:8" ht="15.75" customHeight="1">
      <c r="A130" s="2"/>
      <c r="B130" s="2"/>
      <c r="C130" s="2"/>
      <c r="D130" s="2"/>
      <c r="E130" s="2"/>
      <c r="F130" s="2"/>
      <c r="G130" s="2"/>
      <c r="H130" s="2"/>
    </row>
    <row r="131" spans="1:8" ht="15.75" customHeight="1">
      <c r="A131" s="2"/>
      <c r="B131" s="2"/>
      <c r="C131" s="2"/>
      <c r="D131" s="2"/>
      <c r="E131" s="2"/>
      <c r="F131" s="2"/>
      <c r="G131" s="2"/>
      <c r="H131" s="2"/>
    </row>
    <row r="132" spans="1:8" ht="15.75" customHeight="1">
      <c r="A132" s="2"/>
      <c r="B132" s="2"/>
      <c r="C132" s="2"/>
      <c r="D132" s="2"/>
      <c r="E132" s="2"/>
      <c r="F132" s="2"/>
      <c r="G132" s="2"/>
      <c r="H132" s="2"/>
    </row>
    <row r="133" spans="1:8" ht="15.75" customHeight="1">
      <c r="A133" s="2"/>
      <c r="B133" s="2"/>
      <c r="C133" s="2"/>
      <c r="D133" s="2"/>
      <c r="E133" s="2"/>
      <c r="F133" s="2"/>
      <c r="G133" s="2"/>
      <c r="H133" s="2"/>
    </row>
    <row r="134" spans="1:8" ht="15.75" customHeight="1">
      <c r="A134" s="2"/>
      <c r="B134" s="2"/>
      <c r="C134" s="2"/>
      <c r="D134" s="2"/>
      <c r="E134" s="2"/>
      <c r="F134" s="2"/>
      <c r="G134" s="2"/>
      <c r="H134" s="2"/>
    </row>
    <row r="135" spans="1:8" ht="15.75" customHeight="1">
      <c r="A135" s="2"/>
      <c r="B135" s="2"/>
      <c r="C135" s="2"/>
      <c r="D135" s="2"/>
      <c r="E135" s="2"/>
      <c r="F135" s="2"/>
      <c r="G135" s="2"/>
      <c r="H135" s="2"/>
    </row>
    <row r="136" spans="1:8" ht="15.75" customHeight="1">
      <c r="A136" s="2"/>
      <c r="B136" s="2"/>
      <c r="C136" s="2"/>
      <c r="D136" s="2"/>
      <c r="E136" s="2"/>
      <c r="F136" s="2"/>
      <c r="G136" s="2"/>
      <c r="H136" s="2"/>
    </row>
    <row r="137" spans="1:8" ht="15.75" customHeight="1">
      <c r="A137" s="2"/>
      <c r="B137" s="2"/>
      <c r="C137" s="2"/>
      <c r="D137" s="2"/>
      <c r="E137" s="2"/>
      <c r="F137" s="2"/>
      <c r="G137" s="2"/>
      <c r="H137" s="2"/>
    </row>
    <row r="138" spans="1:8" ht="15.75" customHeight="1">
      <c r="A138" s="2"/>
      <c r="B138" s="2"/>
      <c r="C138" s="2"/>
      <c r="D138" s="2"/>
      <c r="E138" s="2"/>
      <c r="F138" s="2"/>
      <c r="G138" s="2"/>
      <c r="H138" s="2"/>
    </row>
    <row r="139" spans="1:8" ht="15.75" customHeight="1">
      <c r="A139" s="2"/>
      <c r="B139" s="2"/>
      <c r="C139" s="2"/>
      <c r="D139" s="2"/>
      <c r="E139" s="2"/>
      <c r="F139" s="2"/>
      <c r="G139" s="2"/>
      <c r="H139" s="2"/>
    </row>
    <row r="140" spans="1:8" ht="15.75" customHeight="1">
      <c r="A140" s="2"/>
      <c r="B140" s="2"/>
      <c r="C140" s="2"/>
      <c r="D140" s="2"/>
      <c r="E140" s="2"/>
      <c r="F140" s="2"/>
      <c r="G140" s="2"/>
      <c r="H140" s="2"/>
    </row>
    <row r="141" spans="1:8" ht="15.75" customHeight="1">
      <c r="A141" s="2"/>
      <c r="B141" s="2"/>
      <c r="C141" s="2"/>
      <c r="D141" s="2"/>
      <c r="E141" s="2"/>
      <c r="F141" s="2"/>
      <c r="G141" s="2"/>
      <c r="H141" s="2"/>
    </row>
    <row r="142" spans="1:8" ht="15.75" customHeight="1">
      <c r="A142" s="2"/>
      <c r="B142" s="2"/>
      <c r="C142" s="2"/>
      <c r="D142" s="2"/>
      <c r="E142" s="2"/>
      <c r="F142" s="2"/>
      <c r="G142" s="2"/>
      <c r="H142" s="2"/>
    </row>
    <row r="143" spans="1:8" ht="15.75" customHeight="1">
      <c r="A143" s="2"/>
      <c r="B143" s="2"/>
      <c r="C143" s="2"/>
      <c r="D143" s="2"/>
      <c r="E143" s="2"/>
      <c r="F143" s="2"/>
      <c r="G143" s="2"/>
      <c r="H143" s="2"/>
    </row>
    <row r="144" spans="1:8" ht="15.75" customHeight="1">
      <c r="A144" s="2"/>
      <c r="B144" s="2"/>
      <c r="C144" s="2"/>
      <c r="D144" s="2"/>
      <c r="E144" s="2"/>
      <c r="F144" s="2"/>
      <c r="G144" s="2"/>
      <c r="H144" s="2"/>
    </row>
    <row r="145" spans="1:8" ht="15.75" customHeight="1">
      <c r="A145" s="2"/>
      <c r="B145" s="2"/>
      <c r="C145" s="2"/>
      <c r="D145" s="2"/>
      <c r="E145" s="2"/>
      <c r="F145" s="2"/>
      <c r="G145" s="2"/>
      <c r="H145" s="2"/>
    </row>
    <row r="146" spans="1:8" ht="15.75" customHeight="1">
      <c r="A146" s="2"/>
      <c r="B146" s="2"/>
      <c r="C146" s="2"/>
      <c r="D146" s="2"/>
      <c r="E146" s="2"/>
      <c r="F146" s="2"/>
      <c r="G146" s="2"/>
      <c r="H146" s="2"/>
    </row>
    <row r="147" spans="1:8" ht="15.75" customHeight="1">
      <c r="A147" s="2"/>
      <c r="B147" s="2"/>
      <c r="C147" s="2"/>
      <c r="D147" s="2"/>
      <c r="E147" s="2"/>
      <c r="F147" s="2"/>
      <c r="G147" s="2"/>
      <c r="H147" s="2"/>
    </row>
    <row r="148" spans="1:8" ht="15.75" customHeight="1">
      <c r="A148" s="2"/>
      <c r="B148" s="2"/>
      <c r="C148" s="2"/>
      <c r="D148" s="2"/>
      <c r="E148" s="2"/>
      <c r="F148" s="2"/>
      <c r="G148" s="2"/>
      <c r="H148" s="2"/>
    </row>
    <row r="149" spans="1:8" ht="15.75" customHeight="1">
      <c r="A149" s="2"/>
      <c r="B149" s="2"/>
      <c r="C149" s="2"/>
      <c r="D149" s="2"/>
      <c r="E149" s="2"/>
      <c r="F149" s="2"/>
      <c r="G149" s="2"/>
      <c r="H149" s="2"/>
    </row>
    <row r="150" spans="1:8" ht="15.75" customHeight="1">
      <c r="A150" s="2"/>
      <c r="B150" s="2"/>
      <c r="C150" s="2"/>
      <c r="D150" s="2"/>
      <c r="E150" s="2"/>
      <c r="F150" s="2"/>
      <c r="G150" s="2"/>
      <c r="H150" s="2"/>
    </row>
    <row r="151" spans="1:8" ht="15.75" customHeight="1">
      <c r="A151" s="2"/>
      <c r="B151" s="2"/>
      <c r="C151" s="2"/>
      <c r="D151" s="2"/>
      <c r="E151" s="2"/>
      <c r="F151" s="2"/>
      <c r="G151" s="2"/>
      <c r="H151" s="2"/>
    </row>
    <row r="152" spans="1:8" ht="15.75" customHeight="1">
      <c r="A152" s="2"/>
      <c r="B152" s="2"/>
      <c r="C152" s="2"/>
      <c r="D152" s="2"/>
      <c r="E152" s="2"/>
      <c r="F152" s="2"/>
      <c r="G152" s="2"/>
      <c r="H152" s="2"/>
    </row>
    <row r="153" spans="1:8" ht="15.75" customHeight="1">
      <c r="A153" s="2"/>
      <c r="B153" s="2"/>
      <c r="C153" s="2"/>
      <c r="D153" s="2"/>
      <c r="E153" s="2"/>
      <c r="F153" s="2"/>
      <c r="G153" s="2"/>
      <c r="H153" s="2"/>
    </row>
    <row r="154" spans="1:8" ht="15.75" customHeight="1">
      <c r="A154" s="2"/>
      <c r="B154" s="2"/>
      <c r="C154" s="2"/>
      <c r="D154" s="2"/>
      <c r="E154" s="2"/>
      <c r="F154" s="2"/>
      <c r="G154" s="2"/>
      <c r="H154" s="2"/>
    </row>
    <row r="155" spans="1:8" ht="15.75" customHeight="1">
      <c r="A155" s="2"/>
      <c r="B155" s="2"/>
      <c r="C155" s="2"/>
      <c r="D155" s="2"/>
      <c r="E155" s="2"/>
      <c r="F155" s="2"/>
      <c r="G155" s="2"/>
      <c r="H155" s="2"/>
    </row>
    <row r="156" spans="1:8" ht="15.75" customHeight="1">
      <c r="A156" s="2"/>
      <c r="B156" s="2"/>
      <c r="C156" s="2"/>
      <c r="D156" s="2"/>
      <c r="E156" s="2"/>
      <c r="F156" s="2"/>
      <c r="G156" s="2"/>
      <c r="H156" s="2"/>
    </row>
    <row r="157" spans="1:8" ht="15.75" customHeight="1">
      <c r="A157" s="2"/>
      <c r="B157" s="2"/>
      <c r="C157" s="2"/>
      <c r="D157" s="2"/>
      <c r="E157" s="2"/>
      <c r="F157" s="2"/>
      <c r="G157" s="2"/>
      <c r="H157" s="2"/>
    </row>
    <row r="158" spans="1:8" ht="15.75" customHeight="1">
      <c r="A158" s="2"/>
      <c r="B158" s="2"/>
      <c r="C158" s="2"/>
      <c r="D158" s="2"/>
      <c r="E158" s="2"/>
      <c r="F158" s="2"/>
      <c r="G158" s="2"/>
      <c r="H158" s="2"/>
    </row>
    <row r="159" spans="1:8" ht="15.75" customHeight="1">
      <c r="A159" s="2"/>
      <c r="B159" s="2"/>
      <c r="C159" s="2"/>
      <c r="D159" s="2"/>
      <c r="E159" s="2"/>
      <c r="F159" s="2"/>
      <c r="G159" s="2"/>
      <c r="H159" s="2"/>
    </row>
    <row r="160" spans="1:8" ht="15.75" customHeight="1">
      <c r="A160" s="2"/>
      <c r="B160" s="2"/>
      <c r="C160" s="2"/>
      <c r="D160" s="2"/>
      <c r="E160" s="2"/>
      <c r="F160" s="2"/>
      <c r="G160" s="2"/>
      <c r="H160" s="2"/>
    </row>
    <row r="161" spans="1:8" ht="15.75" customHeight="1">
      <c r="A161" s="2"/>
      <c r="B161" s="2"/>
      <c r="C161" s="2"/>
      <c r="D161" s="2"/>
      <c r="E161" s="2"/>
      <c r="F161" s="2"/>
      <c r="G161" s="2"/>
      <c r="H161" s="2"/>
    </row>
    <row r="162" spans="1:8" ht="15.75" customHeight="1">
      <c r="A162" s="2"/>
      <c r="B162" s="2"/>
      <c r="C162" s="2"/>
      <c r="D162" s="2"/>
      <c r="E162" s="2"/>
      <c r="F162" s="2"/>
      <c r="G162" s="2"/>
      <c r="H162" s="2"/>
    </row>
    <row r="163" spans="1:8" ht="15.75" customHeight="1">
      <c r="A163" s="2"/>
      <c r="B163" s="2"/>
      <c r="C163" s="2"/>
      <c r="D163" s="2"/>
      <c r="E163" s="2"/>
      <c r="F163" s="2"/>
      <c r="G163" s="2"/>
      <c r="H163" s="2"/>
    </row>
    <row r="164" spans="1:8" ht="15.75" customHeight="1">
      <c r="A164" s="2"/>
      <c r="B164" s="2"/>
      <c r="C164" s="2"/>
      <c r="D164" s="2"/>
      <c r="E164" s="2"/>
      <c r="F164" s="2"/>
      <c r="G164" s="2"/>
      <c r="H164" s="2"/>
    </row>
    <row r="165" spans="1:8" ht="15.75" customHeight="1">
      <c r="A165" s="2"/>
      <c r="B165" s="2"/>
      <c r="C165" s="2"/>
      <c r="D165" s="2"/>
      <c r="E165" s="2"/>
      <c r="F165" s="2"/>
      <c r="G165" s="2"/>
      <c r="H165" s="2"/>
    </row>
    <row r="166" spans="1:8" ht="15.75" customHeight="1">
      <c r="A166" s="2"/>
      <c r="B166" s="2"/>
      <c r="C166" s="2"/>
      <c r="D166" s="2"/>
      <c r="E166" s="2"/>
      <c r="F166" s="2"/>
      <c r="G166" s="2"/>
      <c r="H166" s="2"/>
    </row>
    <row r="167" spans="1:8" ht="15.75" customHeight="1">
      <c r="A167" s="2"/>
      <c r="B167" s="2"/>
      <c r="C167" s="2"/>
      <c r="D167" s="2"/>
      <c r="E167" s="2"/>
      <c r="F167" s="2"/>
      <c r="G167" s="2"/>
      <c r="H167" s="2"/>
    </row>
    <row r="168" spans="1:8" ht="15.75" customHeight="1">
      <c r="A168" s="2"/>
      <c r="B168" s="2"/>
      <c r="C168" s="2"/>
      <c r="D168" s="2"/>
      <c r="E168" s="2"/>
      <c r="F168" s="2"/>
      <c r="G168" s="2"/>
      <c r="H168" s="2"/>
    </row>
    <row r="169" spans="1:8" ht="15.75" customHeight="1">
      <c r="A169" s="2"/>
      <c r="B169" s="2"/>
      <c r="C169" s="2"/>
      <c r="D169" s="2"/>
      <c r="E169" s="2"/>
      <c r="F169" s="2"/>
      <c r="G169" s="2"/>
      <c r="H169" s="2"/>
    </row>
    <row r="170" spans="1:8" ht="15.75" customHeight="1">
      <c r="A170" s="2"/>
      <c r="B170" s="2"/>
      <c r="C170" s="2"/>
      <c r="D170" s="2"/>
      <c r="E170" s="2"/>
      <c r="F170" s="2"/>
      <c r="G170" s="2"/>
      <c r="H170" s="2"/>
    </row>
    <row r="171" spans="1:8" ht="15.75" customHeight="1">
      <c r="A171" s="2"/>
      <c r="B171" s="2"/>
      <c r="C171" s="2"/>
      <c r="D171" s="2"/>
      <c r="E171" s="2"/>
      <c r="F171" s="2"/>
      <c r="G171" s="2"/>
      <c r="H171" s="2"/>
    </row>
    <row r="172" spans="1:8" ht="15.75" customHeight="1">
      <c r="A172" s="2"/>
      <c r="B172" s="2"/>
      <c r="C172" s="2"/>
      <c r="D172" s="2"/>
      <c r="E172" s="2"/>
      <c r="F172" s="2"/>
      <c r="G172" s="2"/>
      <c r="H172" s="2"/>
    </row>
    <row r="173" spans="1:8" ht="15.75" customHeight="1">
      <c r="A173" s="2"/>
      <c r="B173" s="2"/>
      <c r="C173" s="2"/>
      <c r="D173" s="2"/>
      <c r="E173" s="2"/>
      <c r="F173" s="2"/>
      <c r="G173" s="2"/>
      <c r="H173" s="2"/>
    </row>
    <row r="174" spans="1:8" ht="15.75" customHeight="1">
      <c r="A174" s="2"/>
      <c r="B174" s="2"/>
      <c r="C174" s="2"/>
      <c r="D174" s="2"/>
      <c r="E174" s="2"/>
      <c r="F174" s="2"/>
      <c r="G174" s="2"/>
      <c r="H174" s="2"/>
    </row>
    <row r="175" spans="1:8" ht="15.75" customHeight="1">
      <c r="A175" s="2"/>
      <c r="B175" s="2"/>
      <c r="C175" s="2"/>
      <c r="D175" s="2"/>
      <c r="E175" s="2"/>
      <c r="F175" s="2"/>
      <c r="G175" s="2"/>
      <c r="H175" s="2"/>
    </row>
    <row r="176" spans="1:8" ht="15.75" customHeight="1">
      <c r="A176" s="2"/>
      <c r="B176" s="2"/>
      <c r="C176" s="2"/>
      <c r="D176" s="2"/>
      <c r="E176" s="2"/>
      <c r="F176" s="2"/>
      <c r="G176" s="2"/>
      <c r="H176" s="2"/>
    </row>
    <row r="177" spans="1:8" ht="15.75" customHeight="1">
      <c r="A177" s="2"/>
      <c r="B177" s="2"/>
      <c r="C177" s="2"/>
      <c r="D177" s="2"/>
      <c r="E177" s="2"/>
      <c r="F177" s="2"/>
      <c r="G177" s="2"/>
      <c r="H177" s="2"/>
    </row>
    <row r="178" spans="1:8" ht="15.75" customHeight="1">
      <c r="A178" s="2"/>
      <c r="B178" s="2"/>
      <c r="C178" s="2"/>
      <c r="D178" s="2"/>
      <c r="E178" s="2"/>
      <c r="F178" s="2"/>
      <c r="G178" s="2"/>
      <c r="H178" s="2"/>
    </row>
    <row r="179" spans="1:8" ht="15.75" customHeight="1">
      <c r="A179" s="2"/>
      <c r="B179" s="2"/>
      <c r="C179" s="2"/>
      <c r="D179" s="2"/>
      <c r="E179" s="2"/>
      <c r="F179" s="2"/>
      <c r="G179" s="2"/>
      <c r="H179" s="2"/>
    </row>
    <row r="180" spans="1:8" ht="15.75" customHeight="1">
      <c r="A180" s="2"/>
      <c r="B180" s="2"/>
      <c r="C180" s="2"/>
      <c r="D180" s="2"/>
      <c r="E180" s="2"/>
      <c r="F180" s="2"/>
      <c r="G180" s="2"/>
      <c r="H180" s="2"/>
    </row>
    <row r="181" spans="1:8" ht="15.75" customHeight="1">
      <c r="A181" s="2"/>
      <c r="B181" s="2"/>
      <c r="C181" s="2"/>
      <c r="D181" s="2"/>
      <c r="E181" s="2"/>
      <c r="F181" s="2"/>
      <c r="G181" s="2"/>
      <c r="H181" s="2"/>
    </row>
    <row r="182" spans="1:8" ht="15.75" customHeight="1">
      <c r="A182" s="2"/>
      <c r="B182" s="2"/>
      <c r="C182" s="2"/>
      <c r="D182" s="2"/>
      <c r="E182" s="2"/>
      <c r="F182" s="2"/>
      <c r="G182" s="2"/>
      <c r="H182" s="2"/>
    </row>
    <row r="183" spans="1:8" ht="15.75" customHeight="1">
      <c r="A183" s="2"/>
      <c r="B183" s="2"/>
      <c r="C183" s="2"/>
      <c r="D183" s="2"/>
      <c r="E183" s="2"/>
      <c r="F183" s="2"/>
      <c r="G183" s="2"/>
      <c r="H183" s="2"/>
    </row>
    <row r="184" spans="1:8" ht="15.75" customHeight="1">
      <c r="A184" s="2"/>
      <c r="B184" s="2"/>
      <c r="C184" s="2"/>
      <c r="D184" s="2"/>
      <c r="E184" s="2"/>
      <c r="F184" s="2"/>
      <c r="G184" s="2"/>
      <c r="H184" s="2"/>
    </row>
    <row r="185" spans="1:8" ht="15.75" customHeight="1">
      <c r="A185" s="2"/>
      <c r="B185" s="2"/>
      <c r="C185" s="2"/>
      <c r="D185" s="2"/>
      <c r="E185" s="2"/>
      <c r="F185" s="2"/>
      <c r="G185" s="2"/>
      <c r="H185" s="2"/>
    </row>
    <row r="186" spans="1:8" ht="15.75" customHeight="1">
      <c r="A186" s="2"/>
      <c r="B186" s="2"/>
      <c r="C186" s="2"/>
      <c r="D186" s="2"/>
      <c r="E186" s="2"/>
      <c r="F186" s="2"/>
      <c r="G186" s="2"/>
      <c r="H186" s="2"/>
    </row>
    <row r="187" spans="1:8" ht="15.75" customHeight="1">
      <c r="A187" s="2"/>
      <c r="B187" s="2"/>
      <c r="C187" s="2"/>
      <c r="D187" s="2"/>
      <c r="E187" s="2"/>
      <c r="F187" s="2"/>
      <c r="G187" s="2"/>
      <c r="H187" s="2"/>
    </row>
    <row r="188" spans="1:8" ht="15.75" customHeight="1">
      <c r="A188" s="2"/>
      <c r="B188" s="2"/>
      <c r="C188" s="2"/>
      <c r="D188" s="2"/>
      <c r="E188" s="2"/>
      <c r="F188" s="2"/>
      <c r="G188" s="2"/>
      <c r="H188" s="2"/>
    </row>
    <row r="189" spans="1:8" ht="15.75" customHeight="1">
      <c r="A189" s="2"/>
      <c r="B189" s="2"/>
      <c r="C189" s="2"/>
      <c r="D189" s="2"/>
      <c r="E189" s="2"/>
      <c r="F189" s="2"/>
      <c r="G189" s="2"/>
      <c r="H189" s="2"/>
    </row>
    <row r="190" spans="1:8" ht="15.75" customHeight="1">
      <c r="A190" s="2"/>
      <c r="B190" s="2"/>
      <c r="C190" s="2"/>
      <c r="D190" s="2"/>
      <c r="E190" s="2"/>
      <c r="F190" s="2"/>
      <c r="G190" s="2"/>
      <c r="H190" s="2"/>
    </row>
    <row r="191" spans="1:8" ht="15.75" customHeight="1">
      <c r="A191" s="2"/>
      <c r="B191" s="2"/>
      <c r="C191" s="2"/>
      <c r="D191" s="2"/>
      <c r="E191" s="2"/>
      <c r="F191" s="2"/>
      <c r="G191" s="2"/>
      <c r="H191" s="2"/>
    </row>
    <row r="192" spans="1:8" ht="15.75" customHeight="1">
      <c r="A192" s="2"/>
      <c r="B192" s="2"/>
      <c r="C192" s="2"/>
      <c r="D192" s="2"/>
      <c r="E192" s="2"/>
      <c r="F192" s="2"/>
      <c r="G192" s="2"/>
      <c r="H192" s="2"/>
    </row>
    <row r="193" spans="1:8" ht="15.75" customHeight="1">
      <c r="A193" s="2"/>
      <c r="B193" s="2"/>
      <c r="C193" s="2"/>
      <c r="D193" s="2"/>
      <c r="E193" s="2"/>
      <c r="F193" s="2"/>
      <c r="G193" s="2"/>
      <c r="H193" s="2"/>
    </row>
    <row r="194" spans="1:8" ht="15.75" customHeight="1">
      <c r="A194" s="2"/>
      <c r="B194" s="2"/>
      <c r="C194" s="2"/>
      <c r="D194" s="2"/>
      <c r="E194" s="2"/>
      <c r="F194" s="2"/>
      <c r="G194" s="2"/>
      <c r="H194" s="2"/>
    </row>
    <row r="195" spans="1:8" ht="15.75" customHeight="1">
      <c r="A195" s="2"/>
      <c r="B195" s="2"/>
      <c r="C195" s="2"/>
      <c r="D195" s="2"/>
      <c r="E195" s="2"/>
      <c r="F195" s="2"/>
      <c r="G195" s="2"/>
      <c r="H195" s="2"/>
    </row>
    <row r="196" spans="1:8" ht="15.75" customHeight="1">
      <c r="A196" s="2"/>
      <c r="B196" s="2"/>
      <c r="C196" s="2"/>
      <c r="D196" s="2"/>
      <c r="E196" s="2"/>
      <c r="F196" s="2"/>
      <c r="G196" s="2"/>
      <c r="H196" s="2"/>
    </row>
    <row r="197" spans="1:8" ht="15.75" customHeight="1">
      <c r="A197" s="2"/>
      <c r="B197" s="2"/>
      <c r="C197" s="2"/>
      <c r="D197" s="2"/>
      <c r="E197" s="2"/>
      <c r="F197" s="2"/>
      <c r="G197" s="2"/>
      <c r="H197" s="2"/>
    </row>
    <row r="198" spans="1:8" ht="15.75" customHeight="1">
      <c r="A198" s="2"/>
      <c r="B198" s="2"/>
      <c r="C198" s="2"/>
      <c r="D198" s="2"/>
      <c r="E198" s="2"/>
      <c r="F198" s="2"/>
      <c r="G198" s="2"/>
      <c r="H198" s="2"/>
    </row>
    <row r="199" spans="1:8" ht="15.75" customHeight="1">
      <c r="A199" s="2"/>
      <c r="B199" s="2"/>
      <c r="C199" s="2"/>
      <c r="D199" s="2"/>
      <c r="E199" s="2"/>
      <c r="F199" s="2"/>
      <c r="G199" s="2"/>
      <c r="H199" s="2"/>
    </row>
    <row r="200" spans="1:8" ht="15.75" customHeight="1">
      <c r="A200" s="2"/>
      <c r="B200" s="2"/>
      <c r="C200" s="2"/>
      <c r="D200" s="2"/>
      <c r="E200" s="2"/>
      <c r="F200" s="2"/>
      <c r="G200" s="2"/>
      <c r="H200" s="2"/>
    </row>
    <row r="201" spans="1:8" ht="15.75" customHeight="1">
      <c r="A201" s="2"/>
      <c r="B201" s="2"/>
      <c r="C201" s="2"/>
      <c r="D201" s="2"/>
      <c r="E201" s="2"/>
      <c r="F201" s="2"/>
      <c r="G201" s="2"/>
      <c r="H201" s="2"/>
    </row>
    <row r="202" spans="1:8" ht="15.75" customHeight="1">
      <c r="A202" s="2"/>
      <c r="B202" s="2"/>
      <c r="C202" s="2"/>
      <c r="D202" s="2"/>
      <c r="E202" s="2"/>
      <c r="F202" s="2"/>
      <c r="G202" s="2"/>
      <c r="H202" s="2"/>
    </row>
    <row r="203" spans="1:8" ht="15.75" customHeight="1">
      <c r="A203" s="2"/>
      <c r="B203" s="2"/>
      <c r="C203" s="2"/>
      <c r="D203" s="2"/>
      <c r="E203" s="2"/>
      <c r="F203" s="2"/>
      <c r="G203" s="2"/>
      <c r="H203" s="2"/>
    </row>
    <row r="204" spans="1:8" ht="15.75" customHeight="1">
      <c r="A204" s="2"/>
      <c r="B204" s="2"/>
      <c r="C204" s="2"/>
      <c r="D204" s="2"/>
      <c r="E204" s="2"/>
      <c r="F204" s="2"/>
      <c r="G204" s="2"/>
      <c r="H204" s="2"/>
    </row>
    <row r="205" spans="1:8" ht="15.75" customHeight="1">
      <c r="A205" s="2"/>
      <c r="B205" s="2"/>
      <c r="C205" s="2"/>
      <c r="D205" s="2"/>
      <c r="E205" s="2"/>
      <c r="F205" s="2"/>
      <c r="G205" s="2"/>
      <c r="H205" s="2"/>
    </row>
    <row r="206" spans="1:8" ht="15.75" customHeight="1">
      <c r="A206" s="2"/>
      <c r="B206" s="2"/>
      <c r="C206" s="2"/>
      <c r="D206" s="2"/>
      <c r="E206" s="2"/>
      <c r="F206" s="2"/>
      <c r="G206" s="2"/>
      <c r="H206" s="2"/>
    </row>
    <row r="207" spans="1:8" ht="15.75" customHeight="1">
      <c r="A207" s="2"/>
      <c r="B207" s="2"/>
      <c r="C207" s="2"/>
      <c r="D207" s="2"/>
      <c r="E207" s="2"/>
      <c r="F207" s="2"/>
      <c r="G207" s="2"/>
      <c r="H207" s="2"/>
    </row>
    <row r="208" spans="1:8" ht="15.75" customHeight="1">
      <c r="A208" s="2"/>
      <c r="B208" s="2"/>
      <c r="C208" s="2"/>
      <c r="D208" s="2"/>
      <c r="E208" s="2"/>
      <c r="F208" s="2"/>
      <c r="G208" s="2"/>
      <c r="H208" s="2"/>
    </row>
    <row r="209" spans="1:8" ht="15.75" customHeight="1">
      <c r="A209" s="2"/>
      <c r="B209" s="2"/>
      <c r="C209" s="2"/>
      <c r="D209" s="2"/>
      <c r="E209" s="2"/>
      <c r="F209" s="2"/>
      <c r="G209" s="2"/>
      <c r="H209" s="2"/>
    </row>
    <row r="210" spans="1:8" ht="15.75" customHeight="1">
      <c r="A210" s="2"/>
      <c r="B210" s="2"/>
      <c r="C210" s="2"/>
      <c r="D210" s="2"/>
      <c r="E210" s="2"/>
      <c r="F210" s="2"/>
      <c r="G210" s="2"/>
      <c r="H210" s="2"/>
    </row>
    <row r="211" spans="1:8" ht="15.75" customHeight="1">
      <c r="A211" s="2"/>
      <c r="B211" s="2"/>
      <c r="C211" s="2"/>
      <c r="D211" s="2"/>
      <c r="E211" s="2"/>
      <c r="F211" s="2"/>
      <c r="G211" s="2"/>
      <c r="H211" s="2"/>
    </row>
    <row r="212" spans="1:8" ht="15.75" customHeight="1">
      <c r="A212" s="2"/>
      <c r="B212" s="2"/>
      <c r="C212" s="2"/>
      <c r="D212" s="2"/>
      <c r="E212" s="2"/>
      <c r="F212" s="2"/>
      <c r="G212" s="2"/>
      <c r="H212" s="2"/>
    </row>
    <row r="213" spans="1:8" ht="15.75" customHeight="1">
      <c r="A213" s="2"/>
      <c r="B213" s="2"/>
      <c r="C213" s="2"/>
      <c r="D213" s="2"/>
      <c r="E213" s="2"/>
      <c r="F213" s="2"/>
      <c r="G213" s="2"/>
      <c r="H213" s="2"/>
    </row>
    <row r="214" spans="1:8" ht="15.75" customHeight="1">
      <c r="A214" s="2"/>
      <c r="B214" s="2"/>
      <c r="C214" s="2"/>
      <c r="D214" s="2"/>
      <c r="E214" s="2"/>
      <c r="F214" s="2"/>
      <c r="G214" s="2"/>
      <c r="H214" s="2"/>
    </row>
    <row r="215" spans="1:8" ht="15.75" customHeight="1">
      <c r="A215" s="2"/>
      <c r="B215" s="2"/>
      <c r="C215" s="2"/>
      <c r="D215" s="2"/>
      <c r="E215" s="2"/>
      <c r="F215" s="2"/>
      <c r="G215" s="2"/>
      <c r="H215" s="2"/>
    </row>
    <row r="216" spans="1:8" ht="15.75" customHeight="1">
      <c r="A216" s="2"/>
      <c r="B216" s="2"/>
      <c r="C216" s="2"/>
      <c r="D216" s="2"/>
      <c r="E216" s="2"/>
      <c r="F216" s="2"/>
      <c r="G216" s="2"/>
      <c r="H216" s="2"/>
    </row>
    <row r="217" spans="1:8" ht="15.75" customHeight="1">
      <c r="A217" s="2"/>
      <c r="B217" s="2"/>
      <c r="C217" s="2"/>
      <c r="D217" s="2"/>
      <c r="E217" s="2"/>
      <c r="F217" s="2"/>
      <c r="G217" s="2"/>
      <c r="H217" s="2"/>
    </row>
    <row r="218" spans="1:8" ht="15.75" customHeight="1">
      <c r="A218" s="2"/>
      <c r="B218" s="2"/>
      <c r="C218" s="2"/>
      <c r="D218" s="2"/>
      <c r="E218" s="2"/>
      <c r="F218" s="2"/>
      <c r="G218" s="2"/>
      <c r="H218" s="2"/>
    </row>
    <row r="219" spans="1:8" ht="15.75" customHeight="1">
      <c r="A219" s="2"/>
      <c r="B219" s="2"/>
      <c r="C219" s="2"/>
      <c r="D219" s="2"/>
      <c r="E219" s="2"/>
      <c r="F219" s="2"/>
      <c r="G219" s="2"/>
      <c r="H219" s="2"/>
    </row>
    <row r="220" spans="1:8" ht="15.75" customHeight="1">
      <c r="A220" s="2"/>
      <c r="B220" s="2"/>
      <c r="C220" s="2"/>
      <c r="D220" s="2"/>
      <c r="E220" s="2"/>
      <c r="F220" s="2"/>
      <c r="G220" s="2"/>
      <c r="H220" s="2"/>
    </row>
    <row r="221" spans="1:8" ht="15.75" customHeight="1">
      <c r="A221" s="2"/>
      <c r="B221" s="2"/>
      <c r="C221" s="2"/>
      <c r="D221" s="2"/>
      <c r="E221" s="2"/>
      <c r="F221" s="2"/>
      <c r="G221" s="2"/>
      <c r="H221" s="2"/>
    </row>
    <row r="222" spans="1:8" ht="15.75" customHeight="1">
      <c r="A222" s="2"/>
      <c r="B222" s="2"/>
      <c r="C222" s="2"/>
      <c r="D222" s="2"/>
      <c r="E222" s="2"/>
      <c r="F222" s="2"/>
      <c r="G222" s="2"/>
      <c r="H222" s="2"/>
    </row>
    <row r="223" spans="1:8" ht="15.75" customHeight="1">
      <c r="A223" s="2"/>
      <c r="B223" s="2"/>
      <c r="C223" s="2"/>
      <c r="D223" s="2"/>
      <c r="E223" s="2"/>
      <c r="F223" s="2"/>
      <c r="G223" s="2"/>
      <c r="H223" s="2"/>
    </row>
    <row r="224" spans="1:8"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sheetData>
  <sheetProtection algorithmName="SHA-512" hashValue="vqFLSgeKnMlGAYWZqiQeFNr4kEKQfk9jUWOMin7rD4933XwlFuwG2hIMmkahfYhStnyUD1G6RT6qlqmngz5kHQ==" saltValue="jbwbCkRCzdK2ZB7Xx29rkQ==" spinCount="100000" sheet="1" objects="1" scenarios="1"/>
  <mergeCells count="12">
    <mergeCell ref="A9:A10"/>
    <mergeCell ref="B9:B10"/>
    <mergeCell ref="B3:B5"/>
    <mergeCell ref="A6:D6"/>
    <mergeCell ref="B7:D7"/>
    <mergeCell ref="A3:A5"/>
    <mergeCell ref="A13:A14"/>
    <mergeCell ref="B13:B14"/>
    <mergeCell ref="B17:B18"/>
    <mergeCell ref="B19:B20"/>
    <mergeCell ref="B21:B22"/>
    <mergeCell ref="A17:A22"/>
  </mergeCells>
  <pageMargins left="0.70866141732283472" right="0.70866141732283472" top="0.74803149606299213" bottom="0.74803149606299213" header="0.31496062992125984" footer="0.31496062992125984"/>
  <pageSetup paperSize="9" scale="64" orientation="portrait"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Modelo de monitoreo</vt:lpstr>
      <vt:lpstr>Entidades obligadas (general)</vt:lpstr>
      <vt:lpstr>M. Economía y Finanzas</vt:lpstr>
      <vt:lpstr>M. Energía y Minas</vt:lpstr>
      <vt:lpstr>Empresas públicas</vt:lpstr>
      <vt:lpstr>GAD</vt:lpstr>
      <vt:lpstr>Consejo de la Judicatura</vt:lpstr>
      <vt:lpstr>Corte Constitucional</vt:lpstr>
      <vt:lpstr>FTCS</vt:lpstr>
      <vt:lpstr>Tribunal C. Electoral</vt:lpstr>
      <vt:lpstr>Partidos y organizac. políticas</vt:lpstr>
      <vt:lpstr>IEES</vt:lpstr>
      <vt:lpstr>Banco Central del Ecuador</vt:lpstr>
      <vt:lpstr>Consejo Nac. Electoral</vt:lpstr>
      <vt:lpstr>Asamblea Nacional</vt:lpstr>
      <vt:lpstr>Criterios de evaluación</vt:lpstr>
      <vt:lpstr>'Criterios de evaluación'!_Hlk167310469</vt:lpstr>
      <vt:lpstr>'Entidades obligadas (general)'!Área_de_impresión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Dilo Bolívar Quispe Quilapanta</dc:creator>
  <cp:lastModifiedBy>Marlene Viviana Sánchez Alvarado</cp:lastModifiedBy>
  <cp:lastPrinted>2025-02-27T21:49:59Z</cp:lastPrinted>
  <dcterms:created xsi:type="dcterms:W3CDTF">2024-03-05T15:27:59Z</dcterms:created>
  <dcterms:modified xsi:type="dcterms:W3CDTF">2026-03-31T20:51:46Z</dcterms:modified>
</cp:coreProperties>
</file>